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SUB. JESSICA ROMÁN\2023\FINANZAS CON PROPOSITO\ACADEMIA\CURSOS\TEMPORADA 1\PRIMEROS PASOS PARA EL EMPRENDIMIENTO - CESAR PICHARDO\"/>
    </mc:Choice>
  </mc:AlternateContent>
  <bookViews>
    <workbookView xWindow="0" yWindow="0" windowWidth="19200" windowHeight="6550"/>
  </bookViews>
  <sheets>
    <sheet name="Costos fijos" sheetId="1" r:id="rId1"/>
    <sheet name="Costos variables" sheetId="2" r:id="rId2"/>
    <sheet name="Margen de contribucion" sheetId="3" r:id="rId3"/>
    <sheet name="Costo de adquisición de cliente" sheetId="4" r:id="rId4"/>
    <sheet name="Retencion de clientes" sheetId="5" r:id="rId5"/>
    <sheet name="Punto de equilibrio" sheetId="6" r:id="rId6"/>
  </sheets>
  <calcPr calcId="162913"/>
  <extLst>
    <ext uri="GoogleSheetsCustomDataVersion2">
      <go:sheetsCustomData xmlns:go="http://customooxmlschemas.google.com/" r:id="rId10" roundtripDataChecksum="oY+InP9yuZ8HdRS359JNLKwZ1UcqdzvfYMIH9kOC+/E="/>
    </ext>
  </extLst>
</workbook>
</file>

<file path=xl/calcChain.xml><?xml version="1.0" encoding="utf-8"?>
<calcChain xmlns="http://schemas.openxmlformats.org/spreadsheetml/2006/main">
  <c r="M18" i="6" l="1"/>
  <c r="L18" i="6"/>
  <c r="K18" i="6"/>
  <c r="J18" i="6"/>
  <c r="I18" i="6"/>
  <c r="H18" i="6"/>
  <c r="G18" i="6"/>
  <c r="F18" i="6"/>
  <c r="E18" i="6"/>
  <c r="D18" i="6"/>
  <c r="C18" i="6"/>
  <c r="B18" i="6"/>
  <c r="C19" i="6" s="1"/>
  <c r="B7" i="6"/>
  <c r="M6" i="6"/>
  <c r="M7" i="6" s="1"/>
  <c r="L6" i="6"/>
  <c r="L7" i="6" s="1"/>
  <c r="K6" i="6"/>
  <c r="K7" i="6" s="1"/>
  <c r="J6" i="6"/>
  <c r="J7" i="6" s="1"/>
  <c r="I6" i="6"/>
  <c r="I7" i="6" s="1"/>
  <c r="H6" i="6"/>
  <c r="H7" i="6" s="1"/>
  <c r="G6" i="6"/>
  <c r="G7" i="6" s="1"/>
  <c r="F6" i="6"/>
  <c r="F7" i="6" s="1"/>
  <c r="E6" i="6"/>
  <c r="E7" i="6" s="1"/>
  <c r="D6" i="6"/>
  <c r="D7" i="6" s="1"/>
  <c r="C6" i="6"/>
  <c r="C7" i="6" s="1"/>
  <c r="B6" i="6"/>
  <c r="M5" i="6"/>
  <c r="L5" i="6"/>
  <c r="K5" i="6"/>
  <c r="J5" i="6"/>
  <c r="I5" i="6"/>
  <c r="H5" i="6"/>
  <c r="G5" i="6"/>
  <c r="F5" i="6"/>
  <c r="E5" i="6"/>
  <c r="D5" i="6"/>
  <c r="C5" i="6"/>
  <c r="B5" i="6"/>
  <c r="M10" i="5"/>
  <c r="L10" i="5"/>
  <c r="K10" i="5"/>
  <c r="J10" i="5"/>
  <c r="I10" i="5"/>
  <c r="H10" i="5"/>
  <c r="G10" i="5"/>
  <c r="F10" i="5"/>
  <c r="E10" i="5"/>
  <c r="D10" i="5"/>
  <c r="C10" i="5"/>
  <c r="M9" i="5"/>
  <c r="L9" i="5"/>
  <c r="K9" i="5"/>
  <c r="J9" i="5"/>
  <c r="I9" i="5"/>
  <c r="H9" i="5"/>
  <c r="G9" i="5"/>
  <c r="F9" i="5"/>
  <c r="E9" i="5"/>
  <c r="D9" i="5"/>
  <c r="C9" i="5"/>
  <c r="I8" i="5"/>
  <c r="M6" i="5"/>
  <c r="L6" i="5"/>
  <c r="M5" i="5"/>
  <c r="M8" i="5" s="1"/>
  <c r="L5" i="5"/>
  <c r="L8" i="5" s="1"/>
  <c r="K5" i="5"/>
  <c r="K6" i="5" s="1"/>
  <c r="J5" i="5"/>
  <c r="J8" i="5" s="1"/>
  <c r="I5" i="5"/>
  <c r="I6" i="5" s="1"/>
  <c r="H5" i="5"/>
  <c r="H8" i="5" s="1"/>
  <c r="G5" i="5"/>
  <c r="G6" i="5" s="1"/>
  <c r="F5" i="5"/>
  <c r="F6" i="5" s="1"/>
  <c r="E5" i="5"/>
  <c r="E8" i="5" s="1"/>
  <c r="D5" i="5"/>
  <c r="D6" i="5" s="1"/>
  <c r="C5" i="5"/>
  <c r="C6" i="5" s="1"/>
  <c r="B5" i="5"/>
  <c r="M28" i="4"/>
  <c r="L28" i="4"/>
  <c r="K28" i="4"/>
  <c r="J28" i="4"/>
  <c r="I28" i="4"/>
  <c r="H28" i="4"/>
  <c r="G28" i="4"/>
  <c r="F28" i="4"/>
  <c r="E28" i="4"/>
  <c r="D28" i="4"/>
  <c r="C28" i="4"/>
  <c r="B28" i="4"/>
  <c r="M25" i="4"/>
  <c r="L25" i="4"/>
  <c r="K25" i="4"/>
  <c r="J25" i="4"/>
  <c r="I25" i="4"/>
  <c r="H25" i="4"/>
  <c r="G25" i="4"/>
  <c r="F25" i="4"/>
  <c r="E25" i="4"/>
  <c r="D25" i="4"/>
  <c r="C25" i="4"/>
  <c r="B25" i="4"/>
  <c r="M8" i="3"/>
  <c r="L8" i="3"/>
  <c r="K8" i="3"/>
  <c r="J8" i="3"/>
  <c r="J8" i="6" s="1"/>
  <c r="J9" i="6" s="1"/>
  <c r="I8" i="3"/>
  <c r="I8" i="6" s="1"/>
  <c r="I9" i="6" s="1"/>
  <c r="H8" i="3"/>
  <c r="H8" i="6" s="1"/>
  <c r="H9" i="6" s="1"/>
  <c r="G8" i="3"/>
  <c r="G8" i="6" s="1"/>
  <c r="G9" i="6" s="1"/>
  <c r="F8" i="3"/>
  <c r="E8" i="3"/>
  <c r="D8" i="3"/>
  <c r="C8" i="3"/>
  <c r="B8" i="3"/>
  <c r="L6" i="3"/>
  <c r="L7" i="3" s="1"/>
  <c r="F6" i="3"/>
  <c r="F7" i="3" s="1"/>
  <c r="M25" i="2"/>
  <c r="M6" i="3" s="1"/>
  <c r="M7" i="3" s="1"/>
  <c r="L25" i="2"/>
  <c r="K25" i="2"/>
  <c r="K6" i="3" s="1"/>
  <c r="K7" i="3" s="1"/>
  <c r="J25" i="2"/>
  <c r="J6" i="3" s="1"/>
  <c r="J7" i="3" s="1"/>
  <c r="I25" i="2"/>
  <c r="I6" i="3" s="1"/>
  <c r="I7" i="3" s="1"/>
  <c r="H25" i="2"/>
  <c r="H6" i="3" s="1"/>
  <c r="H7" i="3" s="1"/>
  <c r="G25" i="2"/>
  <c r="G6" i="3" s="1"/>
  <c r="G7" i="3" s="1"/>
  <c r="F25" i="2"/>
  <c r="E25" i="2"/>
  <c r="E6" i="3" s="1"/>
  <c r="E7" i="3" s="1"/>
  <c r="D25" i="2"/>
  <c r="D6" i="3" s="1"/>
  <c r="D7" i="3" s="1"/>
  <c r="C25" i="2"/>
  <c r="C6" i="3" s="1"/>
  <c r="C7" i="3" s="1"/>
  <c r="B25" i="2"/>
  <c r="B6" i="3" s="1"/>
  <c r="B7" i="3" s="1"/>
  <c r="M25" i="1"/>
  <c r="L25" i="1"/>
  <c r="K25" i="1"/>
  <c r="J25" i="1"/>
  <c r="I25" i="1"/>
  <c r="H25" i="1"/>
  <c r="G25" i="1"/>
  <c r="F25" i="1"/>
  <c r="E25" i="1"/>
  <c r="D25" i="1"/>
  <c r="C25" i="1"/>
  <c r="B25" i="1"/>
  <c r="E6" i="5" l="1"/>
  <c r="K8" i="6"/>
  <c r="K9" i="6" s="1"/>
  <c r="C20" i="6"/>
  <c r="C21" i="6" s="1"/>
  <c r="B8" i="6"/>
  <c r="B9" i="6" s="1"/>
  <c r="K8" i="5"/>
  <c r="D8" i="6"/>
  <c r="D9" i="6" s="1"/>
  <c r="J6" i="5"/>
  <c r="M8" i="6"/>
  <c r="M9" i="6" s="1"/>
  <c r="L8" i="6"/>
  <c r="L9" i="6" s="1"/>
  <c r="C8" i="6"/>
  <c r="C9" i="6" s="1"/>
  <c r="E8" i="6"/>
  <c r="E9" i="6" s="1"/>
  <c r="F8" i="6"/>
  <c r="F9" i="6" s="1"/>
  <c r="H6" i="5"/>
  <c r="C8" i="5"/>
  <c r="D8" i="5"/>
  <c r="F8" i="5"/>
  <c r="G8" i="5"/>
  <c r="D19" i="6" l="1"/>
  <c r="D20" i="6" s="1"/>
  <c r="D21" i="6"/>
  <c r="E19" i="6"/>
  <c r="E20" i="6" s="1"/>
  <c r="E21" i="6" l="1"/>
  <c r="F19" i="6"/>
  <c r="F20" i="6" s="1"/>
  <c r="F21" i="6" l="1"/>
  <c r="G19" i="6"/>
  <c r="G20" i="6" s="1"/>
  <c r="G21" i="6" l="1"/>
  <c r="H19" i="6"/>
  <c r="H20" i="6" s="1"/>
  <c r="H21" i="6" l="1"/>
  <c r="I19" i="6"/>
  <c r="I20" i="6" s="1"/>
  <c r="I21" i="6" l="1"/>
  <c r="J19" i="6"/>
  <c r="J20" i="6" s="1"/>
  <c r="J21" i="6" l="1"/>
  <c r="K19" i="6"/>
  <c r="K20" i="6" s="1"/>
  <c r="K21" i="6" l="1"/>
  <c r="L19" i="6"/>
  <c r="L20" i="6" s="1"/>
  <c r="L21" i="6" l="1"/>
  <c r="M19" i="6"/>
  <c r="M20" i="6" s="1"/>
  <c r="M21" i="6" s="1"/>
</calcChain>
</file>

<file path=xl/sharedStrings.xml><?xml version="1.0" encoding="utf-8"?>
<sst xmlns="http://schemas.openxmlformats.org/spreadsheetml/2006/main" count="180" uniqueCount="100">
  <si>
    <t>COSTOS FIJOS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</si>
  <si>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</si>
  <si>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</si>
  <si>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</si>
  <si>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</si>
  <si>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</si>
  <si>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</si>
  <si>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</si>
  <si>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</si>
  <si>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</si>
  <si>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</si>
  <si>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</si>
  <si>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</si>
  <si>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Costo fijo 1</t>
  </si>
  <si>
    <t>Costo fijo 2</t>
  </si>
  <si>
    <t>Costo fijo 3</t>
  </si>
  <si>
    <t>Costo fijo 4</t>
  </si>
  <si>
    <t>Costo fijo 5</t>
  </si>
  <si>
    <t>Costo fijo 6</t>
  </si>
  <si>
    <t>Costo fijo 7</t>
  </si>
  <si>
    <t>Costo fijo 8</t>
  </si>
  <si>
    <t>Costo fijo 9</t>
  </si>
  <si>
    <t>Costo fijo 10</t>
  </si>
  <si>
    <t>Costo fijo 11</t>
  </si>
  <si>
    <t>Costo fijo 12</t>
  </si>
  <si>
    <t>Costo fijo 13</t>
  </si>
  <si>
    <t>Costo fijo 14</t>
  </si>
  <si>
    <t>Costo fijo 15</t>
  </si>
  <si>
    <t>Costo fijo 16</t>
  </si>
  <si>
    <t>Costo fijo 17</t>
  </si>
  <si>
    <t>Costo fijo 18</t>
  </si>
  <si>
    <t>Costo fijo 19</t>
  </si>
  <si>
    <t>Costo fijo 20</t>
  </si>
  <si>
    <t>TOTAL</t>
  </si>
  <si>
    <t>COSTOS VARIABLES</t>
  </si>
  <si>
    <t>Costo variable 1</t>
  </si>
  <si>
    <t>Costo variable 2</t>
  </si>
  <si>
    <t>Costo variable 3</t>
  </si>
  <si>
    <t>Costo variable 4</t>
  </si>
  <si>
    <t>Costo variable 5</t>
  </si>
  <si>
    <t>Costo variable 6</t>
  </si>
  <si>
    <t>Costo variable 7</t>
  </si>
  <si>
    <t>Costo variable 8</t>
  </si>
  <si>
    <t>Costo variable 9</t>
  </si>
  <si>
    <t>Costo variable 10</t>
  </si>
  <si>
    <t>Costo variable 11</t>
  </si>
  <si>
    <t>Costo variable 12</t>
  </si>
  <si>
    <t>Costo variable 13</t>
  </si>
  <si>
    <t>Costo variable 14</t>
  </si>
  <si>
    <t>Costo variable 15</t>
  </si>
  <si>
    <t>Costo variable 16</t>
  </si>
  <si>
    <t>Costo variable 17</t>
  </si>
  <si>
    <t>Costo variable 18</t>
  </si>
  <si>
    <t>Costo variable 19</t>
  </si>
  <si>
    <t>Costo variable 20</t>
  </si>
  <si>
    <t>MARGEN DE CONTRIBUCIÓN</t>
  </si>
  <si>
    <t>Ingresos totales</t>
  </si>
  <si>
    <t>Costos variables totales</t>
  </si>
  <si>
    <t>Margen de contribución</t>
  </si>
  <si>
    <t>Margen de contribución porcentual</t>
  </si>
  <si>
    <t>COSTO DE ADQUISICIÓN DE CLIENTE</t>
  </si>
  <si>
    <t>INVERSIÓN MARKETING Y VENTAS</t>
  </si>
  <si>
    <t>Inversión en marketing y ventas 1</t>
  </si>
  <si>
    <t>Inversión en marketing y ventas 2</t>
  </si>
  <si>
    <t>Inversión en marketing y ventas 3</t>
  </si>
  <si>
    <t>Inversión en marketing y ventas 4</t>
  </si>
  <si>
    <t>Inversión en marketing y ventas 5</t>
  </si>
  <si>
    <t>Inversión en marketing y ventas 6</t>
  </si>
  <si>
    <t>Inversión en marketing y ventas 7</t>
  </si>
  <si>
    <t>Inversión en marketing y ventas 8</t>
  </si>
  <si>
    <t>Inversión en marketing y ventas 9</t>
  </si>
  <si>
    <t>Inversión en marketing y ventas 10</t>
  </si>
  <si>
    <t>Inversión en marketing y ventas 11</t>
  </si>
  <si>
    <t>Inversión en marketing y ventas 12</t>
  </si>
  <si>
    <t>Inversión en marketing y ventas 13</t>
  </si>
  <si>
    <t>Inversión en marketing y ventas 14</t>
  </si>
  <si>
    <t>Inversión en marketing y ventas 15</t>
  </si>
  <si>
    <t>Inversión en marketing y ventas 16</t>
  </si>
  <si>
    <t>Inversión en marketing y ventas 17</t>
  </si>
  <si>
    <t>Inversión en marketing y ventas 18</t>
  </si>
  <si>
    <t>Inversión en marketing y ventas 19</t>
  </si>
  <si>
    <t>Inversión en marketing y ventas 20</t>
  </si>
  <si>
    <t>Nuevos clientes</t>
  </si>
  <si>
    <t>Costo de adquisición de clientes</t>
  </si>
  <si>
    <t>RETENCIÓN DE CLIENTES</t>
  </si>
  <si>
    <t>Retención de clientes</t>
  </si>
  <si>
    <t>Clientes totales</t>
  </si>
  <si>
    <t>Fuga de clientes</t>
  </si>
  <si>
    <t>% de Retención</t>
  </si>
  <si>
    <t>% de Fuga</t>
  </si>
  <si>
    <t>PUNTO DE EQUILIBRIO</t>
  </si>
  <si>
    <t>Monto de compra promedio</t>
  </si>
  <si>
    <t>Margen de contribución por cliente</t>
  </si>
  <si>
    <t>Clientes para el Punto de equilibrio</t>
  </si>
  <si>
    <t>¿Cuándo llegarás al punto de equilibrio?</t>
  </si>
  <si>
    <t>Inversión mensual en marketing y ventas</t>
  </si>
  <si>
    <t>Nuevos clientes proyectados</t>
  </si>
  <si>
    <t>Retención de clientes proyectada</t>
  </si>
  <si>
    <t>Clientes totales proyectados</t>
  </si>
  <si>
    <t>¿Punto de equilibrio?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</si>
</sst>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scheme val="minor"/>
    </font>
    <font>
      <b/>
      <sz val="12"/>
      <color rgb="FF263168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2"/>
      <color rgb="FFFFFFFF"/>
      <name val="Neo Sans Pro"/>
      <family val="2"/>
    </font>
    <font>
      <sz val="12"/>
      <color theme="1"/>
      <name val="Neo Sans Pro"/>
      <family val="2"/>
    </font>
    <font>
      <b/>
      <sz val="12"/>
      <color rgb="FF263168"/>
      <name val="Neo Sans Pro"/>
      <family val="2"/>
    </font>
    <font>
      <sz val="12"/>
      <color rgb="FF263168"/>
      <name val="Neo Sans Pro"/>
      <family val="2"/>
    </font>
    <font>
      <b/>
      <sz val="12"/>
      <color rgb="FF002060"/>
      <name val="Neo Sans Pro"/>
      <family val="2"/>
    </font>
    <font>
      <sz val="12"/>
      <color rgb="FF002060"/>
      <name val="Neo Sans Pro"/>
      <family val="2"/>
    </font>
    <font>
      <sz val="12"/>
      <color theme="0"/>
      <name val="Neo Sans Pro"/>
      <family val="2"/>
    </font>
    <font>
      <b/>
      <sz val="12"/>
      <color theme="1"/>
      <name val="Neo Sans Pro"/>
      <family val="2"/>
    </font>
    <font>
      <sz val="12"/>
      <color rgb="FF2F5496"/>
      <name val="Neo Sans Pro"/>
      <family val="2"/>
    </font>
    <font>
      <b/>
      <sz val="10"/>
      <color theme="1"/>
      <name val="Neo Sans Pro"/>
      <family val="2"/>
    </font>
    <font>
      <b/>
      <sz val="10"/>
      <color rgb="FF263168"/>
      <name val="Neo Sans Pro"/>
      <family val="2"/>
    </font>
    <font>
      <sz val="10"/>
      <color rgb="FF263168"/>
      <name val="Neo Sans Pro"/>
      <family val="2"/>
    </font>
    <font>
      <b/>
      <sz val="10"/>
      <color rgb="FF002060"/>
      <name val="Neo Sans Pro"/>
      <family val="2"/>
    </font>
    <font>
      <sz val="10"/>
      <color rgb="FF002060"/>
      <name val="Neo Sans Pro"/>
      <family val="2"/>
    </font>
    <font>
      <b/>
      <sz val="12"/>
      <color theme="0"/>
      <name val="Neo Sans Pro"/>
      <family val="2"/>
    </font>
    <font>
      <b/>
      <sz val="11"/>
      <color rgb="FF002060"/>
      <name val="Neo Sans Pro"/>
      <family val="2"/>
    </font>
    <font>
      <sz val="11"/>
      <color rgb="FF002060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00C3D8"/>
        <bgColor rgb="FF00C3D8"/>
      </patternFill>
    </fill>
    <fill>
      <patternFill patternType="solid">
        <fgColor theme="0"/>
        <bgColor indexed="64"/>
      </patternFill>
    </fill>
    <fill>
      <patternFill patternType="solid">
        <fgColor rgb="FF00C3D8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3" borderId="0" xfId="0" applyFont="1" applyFill="1" applyAlignment="1">
      <alignment horizontal="center"/>
    </xf>
    <xf numFmtId="0" fontId="0" fillId="3" borderId="0" xfId="0" applyFont="1" applyFill="1" applyAlignment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3" fontId="5" fillId="3" borderId="1" xfId="0" applyNumberFormat="1" applyFont="1" applyFill="1" applyBorder="1"/>
    <xf numFmtId="3" fontId="5" fillId="3" borderId="2" xfId="0" applyNumberFormat="1" applyFont="1" applyFill="1" applyBorder="1"/>
    <xf numFmtId="3" fontId="5" fillId="3" borderId="3" xfId="0" applyNumberFormat="1" applyFont="1" applyFill="1" applyBorder="1"/>
    <xf numFmtId="3" fontId="5" fillId="3" borderId="4" xfId="0" applyNumberFormat="1" applyFont="1" applyFill="1" applyBorder="1"/>
    <xf numFmtId="3" fontId="5" fillId="3" borderId="5" xfId="0" applyNumberFormat="1" applyFont="1" applyFill="1" applyBorder="1"/>
    <xf numFmtId="3" fontId="5" fillId="3" borderId="6" xfId="0" applyNumberFormat="1" applyFont="1" applyFill="1" applyBorder="1"/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0" fontId="8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3" fontId="10" fillId="4" borderId="0" xfId="0" applyNumberFormat="1" applyFont="1" applyFill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12" fillId="3" borderId="0" xfId="0" applyNumberFormat="1" applyFont="1" applyFill="1"/>
    <xf numFmtId="0" fontId="5" fillId="3" borderId="0" xfId="0" applyFont="1" applyFill="1" applyAlignment="1"/>
    <xf numFmtId="0" fontId="7" fillId="3" borderId="0" xfId="0" applyFont="1" applyFill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3" fontId="7" fillId="3" borderId="4" xfId="0" applyNumberFormat="1" applyFont="1" applyFill="1" applyBorder="1"/>
    <xf numFmtId="3" fontId="7" fillId="3" borderId="5" xfId="0" applyNumberFormat="1" applyFont="1" applyFill="1" applyBorder="1"/>
    <xf numFmtId="3" fontId="7" fillId="3" borderId="6" xfId="0" applyNumberFormat="1" applyFont="1" applyFill="1" applyBorder="1"/>
    <xf numFmtId="9" fontId="7" fillId="3" borderId="10" xfId="0" applyNumberFormat="1" applyFont="1" applyFill="1" applyBorder="1"/>
    <xf numFmtId="9" fontId="7" fillId="3" borderId="11" xfId="0" applyNumberFormat="1" applyFont="1" applyFill="1" applyBorder="1"/>
    <xf numFmtId="9" fontId="7" fillId="3" borderId="12" xfId="0" applyNumberFormat="1" applyFont="1" applyFill="1" applyBorder="1"/>
    <xf numFmtId="0" fontId="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3" fontId="12" fillId="3" borderId="7" xfId="0" applyNumberFormat="1" applyFont="1" applyFill="1" applyBorder="1"/>
    <xf numFmtId="3" fontId="12" fillId="3" borderId="8" xfId="0" applyNumberFormat="1" applyFont="1" applyFill="1" applyBorder="1"/>
    <xf numFmtId="3" fontId="12" fillId="3" borderId="9" xfId="0" applyNumberFormat="1" applyFont="1" applyFill="1" applyBorder="1"/>
    <xf numFmtId="0" fontId="9" fillId="3" borderId="0" xfId="0" applyFont="1" applyFill="1"/>
    <xf numFmtId="0" fontId="12" fillId="3" borderId="5" xfId="0" applyFont="1" applyFill="1" applyBorder="1"/>
    <xf numFmtId="0" fontId="12" fillId="3" borderId="6" xfId="0" applyFont="1" applyFill="1" applyBorder="1"/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6" fillId="3" borderId="2" xfId="0" applyFont="1" applyFill="1" applyBorder="1"/>
    <xf numFmtId="0" fontId="16" fillId="3" borderId="3" xfId="0" applyFont="1" applyFill="1" applyBorder="1"/>
    <xf numFmtId="0" fontId="17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7" fillId="3" borderId="5" xfId="0" applyFont="1" applyFill="1" applyBorder="1"/>
    <xf numFmtId="0" fontId="17" fillId="3" borderId="6" xfId="0" applyFont="1" applyFill="1" applyBorder="1"/>
    <xf numFmtId="0" fontId="17" fillId="3" borderId="5" xfId="0" applyFont="1" applyFill="1" applyBorder="1" applyAlignment="1">
      <alignment horizontal="right"/>
    </xf>
    <xf numFmtId="0" fontId="17" fillId="3" borderId="6" xfId="0" applyFont="1" applyFill="1" applyBorder="1" applyAlignment="1">
      <alignment horizontal="right"/>
    </xf>
    <xf numFmtId="0" fontId="17" fillId="3" borderId="7" xfId="0" applyFont="1" applyFill="1" applyBorder="1"/>
    <xf numFmtId="0" fontId="17" fillId="3" borderId="8" xfId="0" applyFont="1" applyFill="1" applyBorder="1" applyAlignment="1">
      <alignment horizontal="right"/>
    </xf>
    <xf numFmtId="0" fontId="17" fillId="3" borderId="9" xfId="0" applyFont="1" applyFill="1" applyBorder="1" applyAlignment="1">
      <alignment horizontal="right"/>
    </xf>
    <xf numFmtId="0" fontId="18" fillId="2" borderId="0" xfId="0" applyFont="1" applyFill="1" applyAlignment="1">
      <alignment horizontal="center"/>
    </xf>
    <xf numFmtId="0" fontId="10" fillId="4" borderId="0" xfId="0" applyFont="1" applyFill="1" applyAlignment="1"/>
    <xf numFmtId="0" fontId="19" fillId="3" borderId="0" xfId="0" applyFont="1" applyFill="1" applyAlignment="1">
      <alignment horizontal="center"/>
    </xf>
    <xf numFmtId="0" fontId="20" fillId="3" borderId="0" xfId="0" applyFont="1" applyFill="1" applyAlignment="1"/>
    <xf numFmtId="0" fontId="19" fillId="3" borderId="0" xfId="0" applyFont="1" applyFill="1" applyAlignment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3" fontId="12" fillId="3" borderId="4" xfId="0" applyNumberFormat="1" applyFont="1" applyFill="1" applyBorder="1"/>
    <xf numFmtId="3" fontId="12" fillId="3" borderId="5" xfId="0" applyNumberFormat="1" applyFont="1" applyFill="1" applyBorder="1"/>
    <xf numFmtId="3" fontId="12" fillId="3" borderId="6" xfId="0" applyNumberFormat="1" applyFont="1" applyFill="1" applyBorder="1"/>
    <xf numFmtId="0" fontId="6" fillId="3" borderId="0" xfId="0" applyFont="1" applyFill="1"/>
    <xf numFmtId="0" fontId="5" fillId="3" borderId="10" xfId="0" applyFont="1" applyFill="1" applyBorder="1"/>
    <xf numFmtId="0" fontId="5" fillId="3" borderId="7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15" fillId="3" borderId="0" xfId="0" applyFont="1" applyFill="1"/>
    <xf numFmtId="0" fontId="5" fillId="3" borderId="8" xfId="0" applyFont="1" applyFill="1" applyBorder="1"/>
    <xf numFmtId="0" fontId="5" fillId="3" borderId="9" xfId="0" applyFont="1" applyFill="1" applyBorder="1"/>
    <xf numFmtId="0" fontId="12" fillId="3" borderId="4" xfId="0" applyFont="1" applyFill="1" applyBorder="1"/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3D8"/>
      <color rgb="FFDE9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tabSelected="1" workbookViewId="0">
      <selection activeCell="A25" sqref="A25:M25"/>
    </sheetView>
  </sheetViews>
  <sheetFormatPr defaultColWidth="11.25" defaultRowHeight="15" customHeight="1" x14ac:dyDescent="0.35"/>
  <cols>
    <col min="1" max="1" width="12.33203125" style="2" customWidth="1"/>
    <col min="2" max="26" width="10.5" style="2" customWidth="1"/>
    <col min="27" max="16384" width="11.25" style="2"/>
  </cols>
  <sheetData>
    <row r="1" spans="1:13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3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customHeight="1" x14ac:dyDescent="0.35">
      <c r="A4" s="5"/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</row>
    <row r="5" spans="1:13" ht="15.75" customHeight="1" x14ac:dyDescent="0.35">
      <c r="A5" s="6" t="s">
        <v>13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5.75" customHeight="1" x14ac:dyDescent="0.35">
      <c r="A6" s="6" t="s">
        <v>14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ht="15.75" customHeight="1" x14ac:dyDescent="0.35">
      <c r="A7" s="6" t="s">
        <v>15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5.75" customHeight="1" x14ac:dyDescent="0.35">
      <c r="A8" s="6" t="s">
        <v>16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5.75" customHeight="1" x14ac:dyDescent="0.35">
      <c r="A9" s="6" t="s">
        <v>17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15.75" customHeight="1" x14ac:dyDescent="0.35">
      <c r="A10" s="6" t="s">
        <v>18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5.75" customHeight="1" x14ac:dyDescent="0.35">
      <c r="A11" s="6" t="s">
        <v>19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5.75" customHeight="1" x14ac:dyDescent="0.35">
      <c r="A12" s="6" t="s">
        <v>20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5.75" customHeight="1" x14ac:dyDescent="0.35">
      <c r="A13" s="6" t="s">
        <v>21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3" ht="15.75" customHeight="1" x14ac:dyDescent="0.35">
      <c r="A14" s="6" t="s">
        <v>22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1:13" ht="15.75" customHeight="1" x14ac:dyDescent="0.35">
      <c r="A15" s="6" t="s">
        <v>23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15.75" customHeight="1" x14ac:dyDescent="0.35">
      <c r="A16" s="6" t="s">
        <v>24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ht="15.75" customHeight="1" x14ac:dyDescent="0.35">
      <c r="A17" s="6" t="s">
        <v>25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13" ht="15.75" customHeight="1" x14ac:dyDescent="0.35">
      <c r="A18" s="6" t="s">
        <v>26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5.75" customHeight="1" x14ac:dyDescent="0.35">
      <c r="A19" s="6" t="s">
        <v>27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5.75" customHeight="1" x14ac:dyDescent="0.35">
      <c r="A20" s="6" t="s">
        <v>28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5.75" customHeight="1" x14ac:dyDescent="0.35">
      <c r="A21" s="6" t="s">
        <v>29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3" ht="15.75" customHeight="1" x14ac:dyDescent="0.35">
      <c r="A22" s="6" t="s">
        <v>30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ht="15.75" customHeight="1" x14ac:dyDescent="0.35">
      <c r="A23" s="6" t="s">
        <v>31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 ht="15.75" customHeight="1" x14ac:dyDescent="0.35">
      <c r="A24" s="6" t="s">
        <v>32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</row>
    <row r="25" spans="1:13" ht="15.75" customHeight="1" x14ac:dyDescent="0.35">
      <c r="A25" s="17" t="s">
        <v>33</v>
      </c>
      <c r="B25" s="18">
        <f t="shared" ref="B25:M25" si="0">SUM(B5:B24)</f>
        <v>0</v>
      </c>
      <c r="C25" s="18">
        <f t="shared" si="0"/>
        <v>0</v>
      </c>
      <c r="D25" s="18">
        <f t="shared" si="0"/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8">
        <f t="shared" si="0"/>
        <v>0</v>
      </c>
      <c r="K25" s="18">
        <f t="shared" si="0"/>
        <v>0</v>
      </c>
      <c r="L25" s="18">
        <f t="shared" si="0"/>
        <v>0</v>
      </c>
      <c r="M25" s="18">
        <f t="shared" si="0"/>
        <v>0</v>
      </c>
    </row>
    <row r="26" spans="1:13" ht="15.75" customHeight="1" x14ac:dyDescent="0.35"/>
    <row r="27" spans="1:13" ht="15.75" customHeight="1" x14ac:dyDescent="0.35"/>
    <row r="28" spans="1:13" ht="15.75" customHeight="1" x14ac:dyDescent="0.35"/>
    <row r="29" spans="1:13" ht="15.75" customHeight="1" x14ac:dyDescent="0.35"/>
    <row r="30" spans="1:13" ht="15.75" customHeight="1" x14ac:dyDescent="0.35"/>
    <row r="31" spans="1:13" ht="15.75" customHeight="1" x14ac:dyDescent="0.35"/>
    <row r="32" spans="1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1">
    <mergeCell ref="A2:M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workbookViewId="0">
      <selection activeCell="B15" sqref="B15"/>
    </sheetView>
  </sheetViews>
  <sheetFormatPr defaultColWidth="11.25" defaultRowHeight="15" customHeight="1" x14ac:dyDescent="0.35"/>
  <cols>
    <col min="1" max="1" width="16.75" style="2" customWidth="1"/>
    <col min="2" max="26" width="10.5" style="2" customWidth="1"/>
    <col min="27" max="16384" width="11.25" style="2"/>
  </cols>
  <sheetData>
    <row r="1" spans="1:13" ht="15.7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customHeight="1" x14ac:dyDescent="0.35">
      <c r="A2" s="20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customHeight="1" x14ac:dyDescent="0.35">
      <c r="A4" s="21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15.75" customHeight="1" x14ac:dyDescent="0.35">
      <c r="A5" s="6" t="s">
        <v>35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5.75" customHeight="1" x14ac:dyDescent="0.35">
      <c r="A6" s="6" t="s">
        <v>36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ht="15.75" customHeight="1" x14ac:dyDescent="0.35">
      <c r="A7" s="6" t="s">
        <v>37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5.75" customHeight="1" x14ac:dyDescent="0.35">
      <c r="A8" s="6" t="s">
        <v>38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5.75" customHeight="1" x14ac:dyDescent="0.35">
      <c r="A9" s="6" t="s">
        <v>39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15.75" customHeight="1" x14ac:dyDescent="0.35">
      <c r="A10" s="6" t="s">
        <v>40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5.75" customHeight="1" x14ac:dyDescent="0.35">
      <c r="A11" s="6" t="s">
        <v>41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5.75" customHeight="1" x14ac:dyDescent="0.35">
      <c r="A12" s="6" t="s">
        <v>42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5.75" customHeight="1" x14ac:dyDescent="0.35">
      <c r="A13" s="6" t="s">
        <v>43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3" ht="15.75" customHeight="1" x14ac:dyDescent="0.35">
      <c r="A14" s="6" t="s">
        <v>44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1:13" ht="15.75" customHeight="1" x14ac:dyDescent="0.35">
      <c r="A15" s="6" t="s">
        <v>45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15.75" customHeight="1" x14ac:dyDescent="0.35">
      <c r="A16" s="6" t="s">
        <v>46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ht="15.75" customHeight="1" x14ac:dyDescent="0.35">
      <c r="A17" s="6" t="s">
        <v>47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13" ht="15.75" customHeight="1" x14ac:dyDescent="0.35">
      <c r="A18" s="6" t="s">
        <v>48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5.75" customHeight="1" x14ac:dyDescent="0.35">
      <c r="A19" s="6" t="s">
        <v>49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5.75" customHeight="1" x14ac:dyDescent="0.35">
      <c r="A20" s="6" t="s">
        <v>50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5.75" customHeight="1" x14ac:dyDescent="0.35">
      <c r="A21" s="6" t="s">
        <v>51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3" ht="15.75" customHeight="1" x14ac:dyDescent="0.35">
      <c r="A22" s="6" t="s">
        <v>52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ht="15.75" customHeight="1" x14ac:dyDescent="0.35">
      <c r="A23" s="6" t="s">
        <v>53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 ht="15.75" customHeight="1" x14ac:dyDescent="0.35">
      <c r="A24" s="6" t="s">
        <v>54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</row>
    <row r="25" spans="1:13" ht="15.75" customHeight="1" x14ac:dyDescent="0.35">
      <c r="A25" s="22" t="s">
        <v>33</v>
      </c>
      <c r="B25" s="23">
        <f t="shared" ref="B25:M25" si="0">SUM(B5:B24)</f>
        <v>0</v>
      </c>
      <c r="C25" s="23">
        <f t="shared" si="0"/>
        <v>0</v>
      </c>
      <c r="D25" s="23">
        <f t="shared" si="0"/>
        <v>0</v>
      </c>
      <c r="E25" s="23">
        <f t="shared" si="0"/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</row>
    <row r="26" spans="1:13" ht="15.75" customHeight="1" x14ac:dyDescent="0.35"/>
    <row r="27" spans="1:13" ht="15.75" customHeight="1" x14ac:dyDescent="0.35"/>
    <row r="28" spans="1:13" ht="15.75" customHeight="1" x14ac:dyDescent="0.35"/>
    <row r="29" spans="1:13" ht="15.75" customHeight="1" x14ac:dyDescent="0.35"/>
    <row r="30" spans="1:13" ht="15.75" customHeight="1" x14ac:dyDescent="0.35"/>
    <row r="31" spans="1:13" ht="15.75" customHeight="1" x14ac:dyDescent="0.35"/>
    <row r="32" spans="1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1">
    <mergeCell ref="A2:M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workbookViewId="0">
      <selection activeCell="B17" sqref="B17"/>
    </sheetView>
  </sheetViews>
  <sheetFormatPr defaultColWidth="11.25" defaultRowHeight="15" customHeight="1" x14ac:dyDescent="0.35"/>
  <cols>
    <col min="1" max="1" width="32.75" style="2" customWidth="1"/>
    <col min="2" max="26" width="10.5" style="2" customWidth="1"/>
    <col min="27" max="16384" width="11.25" style="2"/>
  </cols>
  <sheetData>
    <row r="1" spans="1:13" ht="15.7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35">
      <c r="A2" s="20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35">
      <c r="A3" s="2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 customHeight="1" x14ac:dyDescent="0.35">
      <c r="A4" s="2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15.75" customHeight="1" x14ac:dyDescent="0.35">
      <c r="A5" s="25" t="s">
        <v>56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1:13" ht="15.75" customHeight="1" x14ac:dyDescent="0.35">
      <c r="A6" s="25" t="s">
        <v>57</v>
      </c>
      <c r="B6" s="29">
        <f>'Costos variables'!B25</f>
        <v>0</v>
      </c>
      <c r="C6" s="30">
        <f>'Costos variables'!C25</f>
        <v>0</v>
      </c>
      <c r="D6" s="30">
        <f>'Costos variables'!D25</f>
        <v>0</v>
      </c>
      <c r="E6" s="30">
        <f>'Costos variables'!E25</f>
        <v>0</v>
      </c>
      <c r="F6" s="30">
        <f>'Costos variables'!F25</f>
        <v>0</v>
      </c>
      <c r="G6" s="30">
        <f>'Costos variables'!G25</f>
        <v>0</v>
      </c>
      <c r="H6" s="30">
        <f>'Costos variables'!H25</f>
        <v>0</v>
      </c>
      <c r="I6" s="30">
        <f>'Costos variables'!I25</f>
        <v>0</v>
      </c>
      <c r="J6" s="30">
        <f>'Costos variables'!J25</f>
        <v>0</v>
      </c>
      <c r="K6" s="30">
        <f>'Costos variables'!K25</f>
        <v>0</v>
      </c>
      <c r="L6" s="30">
        <f>'Costos variables'!L25</f>
        <v>0</v>
      </c>
      <c r="M6" s="31">
        <f>'Costos variables'!M25</f>
        <v>0</v>
      </c>
    </row>
    <row r="7" spans="1:13" ht="15.75" customHeight="1" x14ac:dyDescent="0.35">
      <c r="A7" s="25" t="s">
        <v>58</v>
      </c>
      <c r="B7" s="29">
        <f t="shared" ref="B7:M7" si="0">+B5-B6</f>
        <v>0</v>
      </c>
      <c r="C7" s="30">
        <f t="shared" si="0"/>
        <v>0</v>
      </c>
      <c r="D7" s="30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1">
        <f t="shared" si="0"/>
        <v>0</v>
      </c>
    </row>
    <row r="8" spans="1:13" ht="15.75" customHeight="1" x14ac:dyDescent="0.35">
      <c r="A8" s="25" t="s">
        <v>59</v>
      </c>
      <c r="B8" s="32">
        <f t="shared" ref="B8:M8" si="1">IF(B5=0,0,B7/B5)</f>
        <v>0</v>
      </c>
      <c r="C8" s="33">
        <f t="shared" si="1"/>
        <v>0</v>
      </c>
      <c r="D8" s="33">
        <f t="shared" si="1"/>
        <v>0</v>
      </c>
      <c r="E8" s="33">
        <f t="shared" si="1"/>
        <v>0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4">
        <f t="shared" si="1"/>
        <v>0</v>
      </c>
    </row>
    <row r="9" spans="1:13" ht="15.75" customHeight="1" x14ac:dyDescent="0.35"/>
    <row r="10" spans="1:13" ht="15.75" customHeight="1" x14ac:dyDescent="0.35"/>
    <row r="11" spans="1:13" ht="15.75" customHeight="1" x14ac:dyDescent="0.35"/>
    <row r="12" spans="1:13" ht="15.75" customHeight="1" x14ac:dyDescent="0.35"/>
    <row r="13" spans="1:13" ht="15.75" customHeight="1" x14ac:dyDescent="0.35"/>
    <row r="14" spans="1:13" ht="15.75" customHeight="1" x14ac:dyDescent="0.35"/>
    <row r="15" spans="1:13" ht="15.75" customHeight="1" x14ac:dyDescent="0.35"/>
    <row r="16" spans="1:13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1">
    <mergeCell ref="A2:M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workbookViewId="0">
      <selection activeCell="E23" sqref="E23"/>
    </sheetView>
  </sheetViews>
  <sheetFormatPr defaultColWidth="11.25" defaultRowHeight="15" customHeight="1" x14ac:dyDescent="0.35"/>
  <cols>
    <col min="1" max="1" width="34.1640625" style="2" customWidth="1"/>
    <col min="2" max="26" width="10.5" style="2" customWidth="1"/>
    <col min="27" max="16384" width="11.25" style="2"/>
  </cols>
  <sheetData>
    <row r="1" spans="1:13" ht="15.75" customHeight="1" x14ac:dyDescent="0.35">
      <c r="A1" s="36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customHeight="1" x14ac:dyDescent="0.35">
      <c r="A2" s="20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35">
      <c r="A3" s="3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customHeight="1" x14ac:dyDescent="0.35">
      <c r="A4" s="37" t="s">
        <v>61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15.75" customHeight="1" x14ac:dyDescent="0.35">
      <c r="A5" s="25" t="s">
        <v>62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5.75" customHeight="1" x14ac:dyDescent="0.35">
      <c r="A6" s="25" t="s">
        <v>63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ht="15.75" customHeight="1" x14ac:dyDescent="0.35">
      <c r="A7" s="25" t="s">
        <v>64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5.75" customHeight="1" x14ac:dyDescent="0.35">
      <c r="A8" s="25" t="s">
        <v>65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5.75" customHeight="1" x14ac:dyDescent="0.35">
      <c r="A9" s="25" t="s">
        <v>66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15.75" customHeight="1" x14ac:dyDescent="0.35">
      <c r="A10" s="25" t="s">
        <v>67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5.75" customHeight="1" x14ac:dyDescent="0.35">
      <c r="A11" s="25" t="s">
        <v>68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5.75" customHeight="1" x14ac:dyDescent="0.35">
      <c r="A12" s="25" t="s">
        <v>69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5.75" customHeight="1" x14ac:dyDescent="0.35">
      <c r="A13" s="25" t="s">
        <v>70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3" ht="15.75" customHeight="1" x14ac:dyDescent="0.35">
      <c r="A14" s="25" t="s">
        <v>71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1:13" ht="15.75" customHeight="1" x14ac:dyDescent="0.35">
      <c r="A15" s="25" t="s">
        <v>72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15.75" customHeight="1" x14ac:dyDescent="0.35">
      <c r="A16" s="25" t="s">
        <v>73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ht="15.75" customHeight="1" x14ac:dyDescent="0.35">
      <c r="A17" s="25" t="s">
        <v>74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13" ht="15.75" customHeight="1" x14ac:dyDescent="0.35">
      <c r="A18" s="25" t="s">
        <v>75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5.75" customHeight="1" x14ac:dyDescent="0.35">
      <c r="A19" s="25" t="s">
        <v>76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5.75" customHeight="1" x14ac:dyDescent="0.35">
      <c r="A20" s="25" t="s">
        <v>77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5.75" customHeight="1" x14ac:dyDescent="0.35">
      <c r="A21" s="25" t="s">
        <v>78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3" ht="15.75" customHeight="1" x14ac:dyDescent="0.35">
      <c r="A22" s="25" t="s">
        <v>79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ht="15.75" customHeight="1" x14ac:dyDescent="0.35">
      <c r="A23" s="25" t="s">
        <v>80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 ht="15.75" customHeight="1" x14ac:dyDescent="0.35">
      <c r="A24" s="25" t="s">
        <v>81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1:13" ht="15.75" customHeight="1" x14ac:dyDescent="0.35">
      <c r="A25" s="22" t="s">
        <v>33</v>
      </c>
      <c r="B25" s="38">
        <f t="shared" ref="B25:M25" si="0">SUM(B5:B24)</f>
        <v>0</v>
      </c>
      <c r="C25" s="39">
        <f t="shared" si="0"/>
        <v>0</v>
      </c>
      <c r="D25" s="39">
        <f t="shared" si="0"/>
        <v>0</v>
      </c>
      <c r="E25" s="39">
        <f t="shared" si="0"/>
        <v>0</v>
      </c>
      <c r="F25" s="39">
        <f t="shared" si="0"/>
        <v>0</v>
      </c>
      <c r="G25" s="39">
        <f t="shared" si="0"/>
        <v>0</v>
      </c>
      <c r="H25" s="39">
        <f t="shared" si="0"/>
        <v>0</v>
      </c>
      <c r="I25" s="39">
        <f t="shared" si="0"/>
        <v>0</v>
      </c>
      <c r="J25" s="39">
        <f t="shared" si="0"/>
        <v>0</v>
      </c>
      <c r="K25" s="39">
        <f t="shared" si="0"/>
        <v>0</v>
      </c>
      <c r="L25" s="39">
        <f t="shared" si="0"/>
        <v>0</v>
      </c>
      <c r="M25" s="40">
        <f t="shared" si="0"/>
        <v>0</v>
      </c>
    </row>
    <row r="26" spans="1:13" ht="15.75" customHeight="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75" customHeight="1" x14ac:dyDescent="0.35">
      <c r="A27" s="41" t="s">
        <v>82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3" ht="15.75" customHeight="1" x14ac:dyDescent="0.35">
      <c r="A28" s="41" t="s">
        <v>83</v>
      </c>
      <c r="B28" s="38">
        <f t="shared" ref="B28:M28" si="1">IF(B27=0,0,B25/B27)</f>
        <v>0</v>
      </c>
      <c r="C28" s="39">
        <f t="shared" si="1"/>
        <v>0</v>
      </c>
      <c r="D28" s="39">
        <f t="shared" si="1"/>
        <v>0</v>
      </c>
      <c r="E28" s="39">
        <f t="shared" si="1"/>
        <v>0</v>
      </c>
      <c r="F28" s="39">
        <f t="shared" si="1"/>
        <v>0</v>
      </c>
      <c r="G28" s="39">
        <f t="shared" si="1"/>
        <v>0</v>
      </c>
      <c r="H28" s="39">
        <f t="shared" si="1"/>
        <v>0</v>
      </c>
      <c r="I28" s="39">
        <f t="shared" si="1"/>
        <v>0</v>
      </c>
      <c r="J28" s="39">
        <f t="shared" si="1"/>
        <v>0</v>
      </c>
      <c r="K28" s="39">
        <f t="shared" si="1"/>
        <v>0</v>
      </c>
      <c r="L28" s="39">
        <f t="shared" si="1"/>
        <v>0</v>
      </c>
      <c r="M28" s="40">
        <f t="shared" si="1"/>
        <v>0</v>
      </c>
    </row>
    <row r="29" spans="1:13" ht="15.75" customHeight="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75" customHeight="1" x14ac:dyDescent="0.35"/>
    <row r="31" spans="1:13" ht="15.75" customHeight="1" x14ac:dyDescent="0.35"/>
    <row r="32" spans="1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1">
    <mergeCell ref="A2:M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workbookViewId="0">
      <selection activeCell="C15" sqref="C15"/>
    </sheetView>
  </sheetViews>
  <sheetFormatPr defaultColWidth="11.25" defaultRowHeight="15" customHeight="1" x14ac:dyDescent="0.35"/>
  <cols>
    <col min="1" max="1" width="19.08203125" style="2" customWidth="1"/>
    <col min="2" max="26" width="10.5" style="2" customWidth="1"/>
    <col min="27" max="16384" width="11.25" style="2"/>
  </cols>
  <sheetData>
    <row r="1" spans="1:13" ht="15.75" customHeight="1" x14ac:dyDescent="0.35">
      <c r="A1" s="35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customHeight="1" x14ac:dyDescent="0.35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5.75" customHeight="1" x14ac:dyDescent="0.35">
      <c r="A3" s="4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.75" customHeight="1" x14ac:dyDescent="0.35">
      <c r="A4" s="60"/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</row>
    <row r="5" spans="1:13" ht="15.75" customHeight="1" x14ac:dyDescent="0.35">
      <c r="A5" s="61" t="s">
        <v>82</v>
      </c>
      <c r="B5" s="45">
        <f>'Costo de adquisición de cliente'!B27</f>
        <v>0</v>
      </c>
      <c r="C5" s="46">
        <f>'Costo de adquisición de cliente'!C27</f>
        <v>0</v>
      </c>
      <c r="D5" s="46">
        <f>'Costo de adquisición de cliente'!D27</f>
        <v>0</v>
      </c>
      <c r="E5" s="46">
        <f>'Costo de adquisición de cliente'!E27</f>
        <v>0</v>
      </c>
      <c r="F5" s="46">
        <f>'Costo de adquisición de cliente'!F27</f>
        <v>0</v>
      </c>
      <c r="G5" s="46">
        <f>'Costo de adquisición de cliente'!G27</f>
        <v>0</v>
      </c>
      <c r="H5" s="46">
        <f>'Costo de adquisición de cliente'!H27</f>
        <v>0</v>
      </c>
      <c r="I5" s="46">
        <f>'Costo de adquisición de cliente'!I27</f>
        <v>0</v>
      </c>
      <c r="J5" s="46">
        <f>'Costo de adquisición de cliente'!J27</f>
        <v>0</v>
      </c>
      <c r="K5" s="46">
        <f>'Costo de adquisición de cliente'!K27</f>
        <v>0</v>
      </c>
      <c r="L5" s="46">
        <f>'Costo de adquisición de cliente'!L27</f>
        <v>0</v>
      </c>
      <c r="M5" s="47">
        <f>'Costo de adquisición de cliente'!M27</f>
        <v>0</v>
      </c>
    </row>
    <row r="6" spans="1:13" ht="15.75" customHeight="1" x14ac:dyDescent="0.35">
      <c r="A6" s="61" t="s">
        <v>85</v>
      </c>
      <c r="B6" s="48"/>
      <c r="C6" s="49">
        <f t="shared" ref="C6:M6" si="0">C7-C5</f>
        <v>0</v>
      </c>
      <c r="D6" s="49">
        <f t="shared" si="0"/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50">
        <f t="shared" si="0"/>
        <v>0</v>
      </c>
    </row>
    <row r="7" spans="1:13" ht="15.75" customHeight="1" x14ac:dyDescent="0.35">
      <c r="A7" s="61" t="s">
        <v>86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ht="15.75" customHeight="1" x14ac:dyDescent="0.35">
      <c r="A8" s="61" t="s">
        <v>87</v>
      </c>
      <c r="B8" s="48"/>
      <c r="C8" s="49">
        <f t="shared" ref="C8:M8" si="1">(B7+C5)-C7</f>
        <v>0</v>
      </c>
      <c r="D8" s="49">
        <f t="shared" si="1"/>
        <v>0</v>
      </c>
      <c r="E8" s="49">
        <f t="shared" si="1"/>
        <v>0</v>
      </c>
      <c r="F8" s="49">
        <f t="shared" si="1"/>
        <v>0</v>
      </c>
      <c r="G8" s="49">
        <f t="shared" si="1"/>
        <v>0</v>
      </c>
      <c r="H8" s="49">
        <f t="shared" si="1"/>
        <v>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50">
        <f t="shared" si="1"/>
        <v>0</v>
      </c>
    </row>
    <row r="9" spans="1:13" ht="15.75" customHeight="1" x14ac:dyDescent="0.35">
      <c r="A9" s="62" t="s">
        <v>88</v>
      </c>
      <c r="B9" s="48"/>
      <c r="C9" s="53" t="str">
        <f t="shared" ref="C9:M9" si="2">IF(B7=0,"-",C6/B7)</f>
        <v>-</v>
      </c>
      <c r="D9" s="53" t="str">
        <f t="shared" si="2"/>
        <v>-</v>
      </c>
      <c r="E9" s="53" t="str">
        <f t="shared" si="2"/>
        <v>-</v>
      </c>
      <c r="F9" s="53" t="str">
        <f t="shared" si="2"/>
        <v>-</v>
      </c>
      <c r="G9" s="53" t="str">
        <f t="shared" si="2"/>
        <v>-</v>
      </c>
      <c r="H9" s="53" t="str">
        <f t="shared" si="2"/>
        <v>-</v>
      </c>
      <c r="I9" s="53" t="str">
        <f t="shared" si="2"/>
        <v>-</v>
      </c>
      <c r="J9" s="53" t="str">
        <f t="shared" si="2"/>
        <v>-</v>
      </c>
      <c r="K9" s="53" t="str">
        <f t="shared" si="2"/>
        <v>-</v>
      </c>
      <c r="L9" s="53" t="str">
        <f t="shared" si="2"/>
        <v>-</v>
      </c>
      <c r="M9" s="54" t="str">
        <f t="shared" si="2"/>
        <v>-</v>
      </c>
    </row>
    <row r="10" spans="1:13" ht="15.75" customHeight="1" x14ac:dyDescent="0.35">
      <c r="A10" s="62" t="s">
        <v>89</v>
      </c>
      <c r="B10" s="55"/>
      <c r="C10" s="56" t="str">
        <f t="shared" ref="C10:M10" si="3">IF(B7=0,"-",C8/B7)</f>
        <v>-</v>
      </c>
      <c r="D10" s="56" t="str">
        <f t="shared" si="3"/>
        <v>-</v>
      </c>
      <c r="E10" s="56" t="str">
        <f t="shared" si="3"/>
        <v>-</v>
      </c>
      <c r="F10" s="56" t="str">
        <f t="shared" si="3"/>
        <v>-</v>
      </c>
      <c r="G10" s="56" t="str">
        <f t="shared" si="3"/>
        <v>-</v>
      </c>
      <c r="H10" s="56" t="str">
        <f t="shared" si="3"/>
        <v>-</v>
      </c>
      <c r="I10" s="56" t="str">
        <f t="shared" si="3"/>
        <v>-</v>
      </c>
      <c r="J10" s="56" t="str">
        <f t="shared" si="3"/>
        <v>-</v>
      </c>
      <c r="K10" s="56" t="str">
        <f t="shared" si="3"/>
        <v>-</v>
      </c>
      <c r="L10" s="56" t="str">
        <f t="shared" si="3"/>
        <v>-</v>
      </c>
      <c r="M10" s="57" t="str">
        <f t="shared" si="3"/>
        <v>-</v>
      </c>
    </row>
    <row r="11" spans="1:13" ht="15.75" customHeight="1" x14ac:dyDescent="0.35"/>
    <row r="12" spans="1:13" ht="15.75" customHeight="1" x14ac:dyDescent="0.35"/>
    <row r="13" spans="1:13" ht="15.75" customHeight="1" x14ac:dyDescent="0.35"/>
    <row r="14" spans="1:13" ht="15.75" customHeight="1" x14ac:dyDescent="0.35"/>
    <row r="15" spans="1:13" ht="15.75" customHeight="1" x14ac:dyDescent="0.35"/>
    <row r="16" spans="1:13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1">
    <mergeCell ref="A2:M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workbookViewId="0">
      <selection activeCell="C19" sqref="C19"/>
    </sheetView>
  </sheetViews>
  <sheetFormatPr defaultColWidth="11.25" defaultRowHeight="15" customHeight="1" x14ac:dyDescent="0.35"/>
  <cols>
    <col min="1" max="1" width="39.5" style="2" customWidth="1"/>
    <col min="2" max="26" width="10.5" style="2" customWidth="1"/>
    <col min="27" max="16384" width="11.25" style="2"/>
  </cols>
  <sheetData>
    <row r="1" spans="1:13" ht="15.75" customHeight="1" x14ac:dyDescent="0.3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customHeight="1" x14ac:dyDescent="0.35">
      <c r="A2" s="20" t="s">
        <v>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35">
      <c r="A3" s="2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customHeight="1" x14ac:dyDescent="0.35">
      <c r="A4" s="2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15.75" customHeight="1" x14ac:dyDescent="0.35">
      <c r="A5" s="25" t="s">
        <v>56</v>
      </c>
      <c r="B5" s="63">
        <f>'Margen de contribucion'!B5</f>
        <v>0</v>
      </c>
      <c r="C5" s="64">
        <f>'Margen de contribucion'!C5</f>
        <v>0</v>
      </c>
      <c r="D5" s="64">
        <f>'Margen de contribucion'!D5</f>
        <v>0</v>
      </c>
      <c r="E5" s="64">
        <f>'Margen de contribucion'!E5</f>
        <v>0</v>
      </c>
      <c r="F5" s="64">
        <f>'Margen de contribucion'!F5</f>
        <v>0</v>
      </c>
      <c r="G5" s="64">
        <f>'Margen de contribucion'!G5</f>
        <v>0</v>
      </c>
      <c r="H5" s="64">
        <f>'Margen de contribucion'!H5</f>
        <v>0</v>
      </c>
      <c r="I5" s="64">
        <f>'Margen de contribucion'!I5</f>
        <v>0</v>
      </c>
      <c r="J5" s="64">
        <f>'Margen de contribucion'!J5</f>
        <v>0</v>
      </c>
      <c r="K5" s="64">
        <f>'Margen de contribucion'!K5</f>
        <v>0</v>
      </c>
      <c r="L5" s="64">
        <f>'Margen de contribucion'!L5</f>
        <v>0</v>
      </c>
      <c r="M5" s="65">
        <f>'Margen de contribucion'!M5</f>
        <v>0</v>
      </c>
    </row>
    <row r="6" spans="1:13" ht="15.75" customHeight="1" x14ac:dyDescent="0.35">
      <c r="A6" s="25" t="s">
        <v>86</v>
      </c>
      <c r="B6" s="66">
        <f>'Retencion de clientes'!B7</f>
        <v>0</v>
      </c>
      <c r="C6" s="67">
        <f>'Retencion de clientes'!C7</f>
        <v>0</v>
      </c>
      <c r="D6" s="67">
        <f>'Retencion de clientes'!D7</f>
        <v>0</v>
      </c>
      <c r="E6" s="67">
        <f>'Retencion de clientes'!E7</f>
        <v>0</v>
      </c>
      <c r="F6" s="67">
        <f>'Retencion de clientes'!F7</f>
        <v>0</v>
      </c>
      <c r="G6" s="67">
        <f>'Retencion de clientes'!G7</f>
        <v>0</v>
      </c>
      <c r="H6" s="67">
        <f>'Retencion de clientes'!H7</f>
        <v>0</v>
      </c>
      <c r="I6" s="67">
        <f>'Retencion de clientes'!I7</f>
        <v>0</v>
      </c>
      <c r="J6" s="67">
        <f>'Retencion de clientes'!J7</f>
        <v>0</v>
      </c>
      <c r="K6" s="67">
        <f>'Retencion de clientes'!K7</f>
        <v>0</v>
      </c>
      <c r="L6" s="67">
        <f>'Retencion de clientes'!L7</f>
        <v>0</v>
      </c>
      <c r="M6" s="68">
        <f>'Retencion de clientes'!M7</f>
        <v>0</v>
      </c>
    </row>
    <row r="7" spans="1:13" ht="15.75" customHeight="1" x14ac:dyDescent="0.35">
      <c r="A7" s="25" t="s">
        <v>91</v>
      </c>
      <c r="B7" s="66">
        <f t="shared" ref="B7:M7" si="0">IF(B6=0,0,B5/B6)</f>
        <v>0</v>
      </c>
      <c r="C7" s="67">
        <f t="shared" si="0"/>
        <v>0</v>
      </c>
      <c r="D7" s="67">
        <f t="shared" si="0"/>
        <v>0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  <c r="L7" s="67">
        <f t="shared" si="0"/>
        <v>0</v>
      </c>
      <c r="M7" s="68">
        <f t="shared" si="0"/>
        <v>0</v>
      </c>
    </row>
    <row r="8" spans="1:13" ht="15.75" customHeight="1" x14ac:dyDescent="0.35">
      <c r="A8" s="25" t="s">
        <v>92</v>
      </c>
      <c r="B8" s="66">
        <f>'Margen de contribucion'!B8*'Punto de equilibrio'!B7</f>
        <v>0</v>
      </c>
      <c r="C8" s="67">
        <f>'Margen de contribucion'!C8*'Punto de equilibrio'!C7</f>
        <v>0</v>
      </c>
      <c r="D8" s="67">
        <f>'Margen de contribucion'!D8*'Punto de equilibrio'!D7</f>
        <v>0</v>
      </c>
      <c r="E8" s="67">
        <f>'Margen de contribucion'!E8*'Punto de equilibrio'!E7</f>
        <v>0</v>
      </c>
      <c r="F8" s="67">
        <f>'Margen de contribucion'!F8*'Punto de equilibrio'!F7</f>
        <v>0</v>
      </c>
      <c r="G8" s="67">
        <f>'Margen de contribucion'!G8*'Punto de equilibrio'!G7</f>
        <v>0</v>
      </c>
      <c r="H8" s="67">
        <f>'Margen de contribucion'!H8*'Punto de equilibrio'!H7</f>
        <v>0</v>
      </c>
      <c r="I8" s="67">
        <f>'Margen de contribucion'!I8*'Punto de equilibrio'!I7</f>
        <v>0</v>
      </c>
      <c r="J8" s="67">
        <f>'Margen de contribucion'!J8*'Punto de equilibrio'!J7</f>
        <v>0</v>
      </c>
      <c r="K8" s="67">
        <f>'Margen de contribucion'!K8*'Punto de equilibrio'!K7</f>
        <v>0</v>
      </c>
      <c r="L8" s="67">
        <f>'Margen de contribucion'!L8*'Punto de equilibrio'!L7</f>
        <v>0</v>
      </c>
      <c r="M8" s="68">
        <f>'Margen de contribucion'!M8*'Punto de equilibrio'!M7</f>
        <v>0</v>
      </c>
    </row>
    <row r="9" spans="1:13" ht="15.75" customHeight="1" x14ac:dyDescent="0.35">
      <c r="A9" s="25" t="s">
        <v>93</v>
      </c>
      <c r="B9" s="38">
        <f>IF(B8=0,0,'Costos fijos'!B25/'Punto de equilibrio'!B8)</f>
        <v>0</v>
      </c>
      <c r="C9" s="39">
        <f>IF(C8=0,0,'Costos fijos'!C25/'Punto de equilibrio'!C8)</f>
        <v>0</v>
      </c>
      <c r="D9" s="39">
        <f>IF(D8=0,0,'Costos fijos'!D25/'Punto de equilibrio'!D8)</f>
        <v>0</v>
      </c>
      <c r="E9" s="39">
        <f>IF(E8=0,0,'Costos fijos'!E25/'Punto de equilibrio'!E8)</f>
        <v>0</v>
      </c>
      <c r="F9" s="39">
        <f>IF(F8=0,0,'Costos fijos'!F25/'Punto de equilibrio'!F8)</f>
        <v>0</v>
      </c>
      <c r="G9" s="39">
        <f>IF(G8=0,0,'Costos fijos'!G25/'Punto de equilibrio'!G8)</f>
        <v>0</v>
      </c>
      <c r="H9" s="39">
        <f>IF(H8=0,0,'Costos fijos'!H25/'Punto de equilibrio'!H8)</f>
        <v>0</v>
      </c>
      <c r="I9" s="39">
        <f>IF(I8=0,0,'Costos fijos'!I25/'Punto de equilibrio'!I8)</f>
        <v>0</v>
      </c>
      <c r="J9" s="39">
        <f>IF(J8=0,0,'Costos fijos'!J25/'Punto de equilibrio'!J8)</f>
        <v>0</v>
      </c>
      <c r="K9" s="39">
        <f>IF(K8=0,0,'Costos fijos'!K25/'Punto de equilibrio'!K8)</f>
        <v>0</v>
      </c>
      <c r="L9" s="39">
        <f>IF(L8=0,0,'Costos fijos'!L25/'Punto de equilibrio'!L8)</f>
        <v>0</v>
      </c>
      <c r="M9" s="40">
        <f>IF(M8=0,0,'Costos fijos'!M25/'Punto de equilibrio'!M8)</f>
        <v>0</v>
      </c>
    </row>
    <row r="10" spans="1:13" ht="15.75" customHeight="1" x14ac:dyDescent="0.3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5.75" customHeight="1" x14ac:dyDescent="0.35">
      <c r="A11" s="69" t="s">
        <v>94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5.75" customHeight="1" x14ac:dyDescent="0.35">
      <c r="A12" s="25" t="s">
        <v>95</v>
      </c>
      <c r="B12" s="70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.75" customHeight="1" x14ac:dyDescent="0.35">
      <c r="A13" s="25" t="s">
        <v>83</v>
      </c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3" ht="15.75" customHeight="1" x14ac:dyDescent="0.35">
      <c r="A14" s="75" t="s">
        <v>88</v>
      </c>
      <c r="B14" s="72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4"/>
    </row>
    <row r="15" spans="1:13" ht="15.75" customHeight="1" x14ac:dyDescent="0.35">
      <c r="A15" s="25" t="s">
        <v>93</v>
      </c>
      <c r="B15" s="70"/>
      <c r="C15" s="71"/>
      <c r="D15" s="76"/>
      <c r="E15" s="76"/>
      <c r="F15" s="76"/>
      <c r="G15" s="76"/>
      <c r="H15" s="76"/>
      <c r="I15" s="76"/>
      <c r="J15" s="76"/>
      <c r="K15" s="76"/>
      <c r="L15" s="76"/>
      <c r="M15" s="77"/>
    </row>
    <row r="16" spans="1:13" ht="15.75" customHeight="1" x14ac:dyDescent="0.35">
      <c r="A16" s="2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5.75" customHeight="1" x14ac:dyDescent="0.35">
      <c r="A17" s="25"/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  <c r="J17" s="5" t="s">
        <v>9</v>
      </c>
      <c r="K17" s="5" t="s">
        <v>10</v>
      </c>
      <c r="L17" s="5" t="s">
        <v>11</v>
      </c>
      <c r="M17" s="5" t="s">
        <v>12</v>
      </c>
    </row>
    <row r="18" spans="1:13" ht="15.75" customHeight="1" x14ac:dyDescent="0.35">
      <c r="A18" s="25" t="s">
        <v>96</v>
      </c>
      <c r="B18" s="63">
        <f t="shared" ref="B18:M18" si="1">IF($B$13=0,0,$B$12/$B$13)</f>
        <v>0</v>
      </c>
      <c r="C18" s="64">
        <f t="shared" si="1"/>
        <v>0</v>
      </c>
      <c r="D18" s="64">
        <f t="shared" si="1"/>
        <v>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64">
        <f t="shared" si="1"/>
        <v>0</v>
      </c>
      <c r="J18" s="64">
        <f t="shared" si="1"/>
        <v>0</v>
      </c>
      <c r="K18" s="64">
        <f t="shared" si="1"/>
        <v>0</v>
      </c>
      <c r="L18" s="64">
        <f t="shared" si="1"/>
        <v>0</v>
      </c>
      <c r="M18" s="65">
        <f t="shared" si="1"/>
        <v>0</v>
      </c>
    </row>
    <row r="19" spans="1:13" ht="15.75" customHeight="1" x14ac:dyDescent="0.35">
      <c r="A19" s="25" t="s">
        <v>97</v>
      </c>
      <c r="B19" s="78"/>
      <c r="C19" s="42">
        <f>B14*B18</f>
        <v>0</v>
      </c>
      <c r="D19" s="42">
        <f t="shared" ref="D19:M19" si="2">C20</f>
        <v>0</v>
      </c>
      <c r="E19" s="42">
        <f t="shared" si="2"/>
        <v>0</v>
      </c>
      <c r="F19" s="42">
        <f t="shared" si="2"/>
        <v>0</v>
      </c>
      <c r="G19" s="42">
        <f t="shared" si="2"/>
        <v>0</v>
      </c>
      <c r="H19" s="42">
        <f t="shared" si="2"/>
        <v>0</v>
      </c>
      <c r="I19" s="42">
        <f t="shared" si="2"/>
        <v>0</v>
      </c>
      <c r="J19" s="42">
        <f t="shared" si="2"/>
        <v>0</v>
      </c>
      <c r="K19" s="42">
        <f t="shared" si="2"/>
        <v>0</v>
      </c>
      <c r="L19" s="42">
        <f t="shared" si="2"/>
        <v>0</v>
      </c>
      <c r="M19" s="43">
        <f t="shared" si="2"/>
        <v>0</v>
      </c>
    </row>
    <row r="20" spans="1:13" ht="15.75" customHeight="1" x14ac:dyDescent="0.35">
      <c r="A20" s="25" t="s">
        <v>98</v>
      </c>
      <c r="B20" s="78"/>
      <c r="C20" s="42">
        <f t="shared" ref="C20:M20" si="3">SUM(C18:C19)</f>
        <v>0</v>
      </c>
      <c r="D20" s="42">
        <f t="shared" si="3"/>
        <v>0</v>
      </c>
      <c r="E20" s="42">
        <f t="shared" si="3"/>
        <v>0</v>
      </c>
      <c r="F20" s="42">
        <f t="shared" si="3"/>
        <v>0</v>
      </c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3">
        <f t="shared" si="3"/>
        <v>0</v>
      </c>
    </row>
    <row r="21" spans="1:13" ht="15.75" customHeight="1" x14ac:dyDescent="0.35">
      <c r="A21" s="25" t="s">
        <v>99</v>
      </c>
      <c r="B21" s="71"/>
      <c r="C21" s="79" t="str">
        <f t="shared" ref="C21:M21" si="4">IF(C20&gt;=$B$15,"SI","NO")</f>
        <v>SI</v>
      </c>
      <c r="D21" s="79" t="str">
        <f t="shared" si="4"/>
        <v>SI</v>
      </c>
      <c r="E21" s="79" t="str">
        <f t="shared" si="4"/>
        <v>SI</v>
      </c>
      <c r="F21" s="79" t="str">
        <f t="shared" si="4"/>
        <v>SI</v>
      </c>
      <c r="G21" s="79" t="str">
        <f t="shared" si="4"/>
        <v>SI</v>
      </c>
      <c r="H21" s="79" t="str">
        <f t="shared" si="4"/>
        <v>SI</v>
      </c>
      <c r="I21" s="79" t="str">
        <f t="shared" si="4"/>
        <v>SI</v>
      </c>
      <c r="J21" s="79" t="str">
        <f t="shared" si="4"/>
        <v>SI</v>
      </c>
      <c r="K21" s="79" t="str">
        <f t="shared" si="4"/>
        <v>SI</v>
      </c>
      <c r="L21" s="79" t="str">
        <f t="shared" si="4"/>
        <v>SI</v>
      </c>
      <c r="M21" s="80" t="str">
        <f t="shared" si="4"/>
        <v>SI</v>
      </c>
    </row>
    <row r="22" spans="1:13" ht="15.75" customHeigh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75" customHeigh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.75" customHeight="1" x14ac:dyDescent="0.35"/>
    <row r="25" spans="1:13" ht="15.75" customHeight="1" x14ac:dyDescent="0.35"/>
    <row r="26" spans="1:13" ht="15.75" customHeight="1" x14ac:dyDescent="0.35"/>
    <row r="27" spans="1:13" ht="15.75" customHeight="1" x14ac:dyDescent="0.35"/>
    <row r="28" spans="1:13" ht="15.75" customHeight="1" x14ac:dyDescent="0.35"/>
    <row r="29" spans="1:13" ht="15.75" customHeight="1" x14ac:dyDescent="0.35"/>
    <row r="30" spans="1:13" ht="15.75" customHeight="1" x14ac:dyDescent="0.35"/>
    <row r="31" spans="1:13" ht="15.75" customHeight="1" x14ac:dyDescent="0.35"/>
    <row r="32" spans="1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</sheetData>
  <mergeCells count="1">
    <mergeCell ref="A2:M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Costos fijos</vt:lpstr>
      <vt:lpstr>Costos variables</vt:lpstr>
      <vt:lpstr>Margen de contribucion</vt:lpstr>
      <vt:lpstr>Costo de adquisición de cliente</vt:lpstr>
      <vt:lpstr>Retencion de clientes</vt:lpstr>
      <vt:lpstr>Punto de equilibrio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JESSICA MARGARITA ROMAN MOLINA</cp:lastModifiedBy>
  <dcterms:created xsi:type="dcterms:W3CDTF">2021-11-30T14:44:04Z</dcterms:created>
  <dcterms:modified xsi:type="dcterms:W3CDTF">2023-10-30T16:21:18Z</dcterms:modified>
</cp:coreProperties>
</file>