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s\Version DO\Plantillas Finanzas con Proposito\"/>
    </mc:Choice>
  </mc:AlternateContent>
  <xr:revisionPtr revIDLastSave="0" documentId="13_ncr:1_{6920F87A-D289-4457-B7EE-8A7AE19BBC7A}" xr6:coauthVersionLast="47" xr6:coauthVersionMax="47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INTRO" sheetId="5" state="hidden" r:id="rId1"/>
    <sheet name="GUÍA" sheetId="6" state="hidden" r:id="rId2"/>
    <sheet name="PLANTILLA" sheetId="3" r:id="rId3"/>
    <sheet name="Sheet4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0" i="3" l="1"/>
  <c r="O43" i="3"/>
  <c r="Z12" i="3" l="1"/>
  <c r="Z11" i="3"/>
  <c r="Z10" i="3"/>
  <c r="Z9" i="3"/>
  <c r="Z8" i="3"/>
  <c r="Z7" i="3"/>
  <c r="O60" i="3"/>
  <c r="O51" i="3"/>
  <c r="O36" i="3" l="1"/>
  <c r="O28" i="3"/>
  <c r="O18" i="3"/>
  <c r="O19" i="3" s="1"/>
  <c r="K45" i="3" l="1"/>
  <c r="D3" i="4" l="1"/>
  <c r="D4" i="4" s="1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C3" i="4"/>
  <c r="C4" i="4" s="1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C104" i="4" s="1"/>
  <c r="C105" i="4" s="1"/>
  <c r="C106" i="4" s="1"/>
  <c r="C107" i="4" s="1"/>
  <c r="C108" i="4" s="1"/>
  <c r="C109" i="4" s="1"/>
  <c r="C110" i="4" s="1"/>
  <c r="C111" i="4" s="1"/>
  <c r="C112" i="4" s="1"/>
  <c r="C113" i="4" s="1"/>
  <c r="C114" i="4" s="1"/>
  <c r="C115" i="4" s="1"/>
  <c r="C116" i="4" s="1"/>
  <c r="C117" i="4" s="1"/>
  <c r="C118" i="4" s="1"/>
  <c r="C119" i="4" s="1"/>
  <c r="C120" i="4" s="1"/>
  <c r="C121" i="4" s="1"/>
  <c r="C122" i="4" s="1"/>
  <c r="C123" i="4" s="1"/>
</calcChain>
</file>

<file path=xl/sharedStrings.xml><?xml version="1.0" encoding="utf-8"?>
<sst xmlns="http://schemas.openxmlformats.org/spreadsheetml/2006/main" count="503" uniqueCount="457">
  <si>
    <t>Alfa Romeo</t>
  </si>
  <si>
    <t>Aston Martin</t>
  </si>
  <si>
    <t>Audi</t>
  </si>
  <si>
    <t>Bentley</t>
  </si>
  <si>
    <t>BMW</t>
  </si>
  <si>
    <t>Cadillac</t>
  </si>
  <si>
    <t>Caterham</t>
  </si>
  <si>
    <t>Chevrolet</t>
  </si>
  <si>
    <t>Citroen</t>
  </si>
  <si>
    <t>Dacia</t>
  </si>
  <si>
    <t>Ferrari</t>
  </si>
  <si>
    <t>Fiat</t>
  </si>
  <si>
    <t>Ford</t>
  </si>
  <si>
    <t>Honda</t>
  </si>
  <si>
    <t>Infiniti</t>
  </si>
  <si>
    <t>Isuzu</t>
  </si>
  <si>
    <t>Iveco</t>
  </si>
  <si>
    <t>Jaguar</t>
  </si>
  <si>
    <t>Jeep</t>
  </si>
  <si>
    <t>Kia</t>
  </si>
  <si>
    <t>KTM</t>
  </si>
  <si>
    <t>Lada</t>
  </si>
  <si>
    <t>Lamborghini</t>
  </si>
  <si>
    <t>Lancia</t>
  </si>
  <si>
    <t>Land Rover</t>
  </si>
  <si>
    <t>Lexus</t>
  </si>
  <si>
    <t>Lotus</t>
  </si>
  <si>
    <t>Maserati</t>
  </si>
  <si>
    <t>Mazda</t>
  </si>
  <si>
    <t>Mercedes-Benz</t>
  </si>
  <si>
    <t>Mini</t>
  </si>
  <si>
    <t>Mitsubishi</t>
  </si>
  <si>
    <t>Morgan</t>
  </si>
  <si>
    <t>Nissan</t>
  </si>
  <si>
    <t>Opel</t>
  </si>
  <si>
    <t>Peugeot</t>
  </si>
  <si>
    <t>Piaggio</t>
  </si>
  <si>
    <t>Porsche</t>
  </si>
  <si>
    <t>Renault</t>
  </si>
  <si>
    <t>Rolls-Royce</t>
  </si>
  <si>
    <t>Seat</t>
  </si>
  <si>
    <t>Skoda</t>
  </si>
  <si>
    <t>Smart</t>
  </si>
  <si>
    <t>SsangYong</t>
  </si>
  <si>
    <t>Subaru</t>
  </si>
  <si>
    <t>Suzuki</t>
  </si>
  <si>
    <t>Tata</t>
  </si>
  <si>
    <t>Tesla</t>
  </si>
  <si>
    <t>Toyota</t>
  </si>
  <si>
    <t>Volkswagen</t>
  </si>
  <si>
    <t>Volvo</t>
  </si>
  <si>
    <t>BMW X2</t>
  </si>
  <si>
    <t>BMW X3</t>
  </si>
  <si>
    <t>BMW X6</t>
  </si>
  <si>
    <t>Chevrolet Aveo</t>
  </si>
  <si>
    <t>Otros</t>
  </si>
  <si>
    <t>Hyundai Kona</t>
  </si>
  <si>
    <t>Hyundai Tucson</t>
  </si>
  <si>
    <t>Jaguar E-Pace</t>
  </si>
  <si>
    <t>Jaguar F-Pace</t>
  </si>
  <si>
    <t>Jaguar F-Type</t>
  </si>
  <si>
    <t>Jaguar XE</t>
  </si>
  <si>
    <t>Jaguar XF</t>
  </si>
  <si>
    <t>Audi A4</t>
  </si>
  <si>
    <t>Audi A8</t>
  </si>
  <si>
    <t>Audi A3</t>
  </si>
  <si>
    <t>Audi TT</t>
  </si>
  <si>
    <t>Audi A5</t>
  </si>
  <si>
    <t>Audi A4 Allroad Quattro</t>
  </si>
  <si>
    <t>Audi A6</t>
  </si>
  <si>
    <t>Audi A7</t>
  </si>
  <si>
    <t>Audi Q3</t>
  </si>
  <si>
    <t>Audi Q5</t>
  </si>
  <si>
    <t>Audi S5</t>
  </si>
  <si>
    <t>Audi A1</t>
  </si>
  <si>
    <t>Audi A6 Allroad Quattro</t>
  </si>
  <si>
    <t>Audi S7</t>
  </si>
  <si>
    <t>Audi S6</t>
  </si>
  <si>
    <t>Audi S8</t>
  </si>
  <si>
    <t>Audi RS4</t>
  </si>
  <si>
    <t>Audi RS5</t>
  </si>
  <si>
    <t>Audi R8</t>
  </si>
  <si>
    <t>Audi SQ5</t>
  </si>
  <si>
    <t>Audi Q7</t>
  </si>
  <si>
    <t>Audi RS6</t>
  </si>
  <si>
    <t>Audi RS7</t>
  </si>
  <si>
    <t>Audi RS Q3</t>
  </si>
  <si>
    <t>Audi S3</t>
  </si>
  <si>
    <t>Audi S1</t>
  </si>
  <si>
    <t>Audi TTS</t>
  </si>
  <si>
    <t>Audi S4</t>
  </si>
  <si>
    <t>Audi RS3</t>
  </si>
  <si>
    <t>Audi SQ7</t>
  </si>
  <si>
    <t>Audi Q2</t>
  </si>
  <si>
    <t>Bentley Continental GT</t>
  </si>
  <si>
    <t>Bentley Mulsanne</t>
  </si>
  <si>
    <t>Bentley Flying Spur</t>
  </si>
  <si>
    <t>Bentley Continental GTC</t>
  </si>
  <si>
    <t>Bentley Bentayga</t>
  </si>
  <si>
    <t>BMW Serie 3</t>
  </si>
  <si>
    <t>BMW Serie 5</t>
  </si>
  <si>
    <t>BMW Serie 4</t>
  </si>
  <si>
    <t>BMW Serie 7</t>
  </si>
  <si>
    <t>BMW Z4</t>
  </si>
  <si>
    <t>BMW X5</t>
  </si>
  <si>
    <t>BMW Serie 1</t>
  </si>
  <si>
    <t>BMW Serie 6</t>
  </si>
  <si>
    <t>BMW X1</t>
  </si>
  <si>
    <t>BMW I3</t>
  </si>
  <si>
    <t>BMW Serie 2</t>
  </si>
  <si>
    <t>BMW X4</t>
  </si>
  <si>
    <t>BMW I8</t>
  </si>
  <si>
    <t>BMW Serie 2 Gran Tourer</t>
  </si>
  <si>
    <t>BMW Serie 2 Active Tourer</t>
  </si>
  <si>
    <t>Chevrolet Cruze</t>
  </si>
  <si>
    <t>Chevrolet Trax</t>
  </si>
  <si>
    <t>Chevrolet Orlando</t>
  </si>
  <si>
    <t>Chevrolet Spark</t>
  </si>
  <si>
    <t>Chevrolet Camaro</t>
  </si>
  <si>
    <t>Ferrari 488</t>
  </si>
  <si>
    <t>Ferrari GTC4</t>
  </si>
  <si>
    <t>Ferrari California</t>
  </si>
  <si>
    <t>Ferrari F12</t>
  </si>
  <si>
    <t>Ferrari Portofino</t>
  </si>
  <si>
    <t>Ferrari 812</t>
  </si>
  <si>
    <t>FIAT Freemont</t>
  </si>
  <si>
    <t>FIAT Doblò</t>
  </si>
  <si>
    <t>FIAT Punto</t>
  </si>
  <si>
    <t>FIAT Panda</t>
  </si>
  <si>
    <t>FIAT 500</t>
  </si>
  <si>
    <t>FIAT 500L</t>
  </si>
  <si>
    <t>FIAT 500X</t>
  </si>
  <si>
    <t>FIAT Qubo</t>
  </si>
  <si>
    <t>FIAT Fiorino</t>
  </si>
  <si>
    <t>FIAT Bravo</t>
  </si>
  <si>
    <t>FIAT 500C</t>
  </si>
  <si>
    <t>FIAT Tipo</t>
  </si>
  <si>
    <t>FIAT 124 Spider</t>
  </si>
  <si>
    <t>FORD C-Max</t>
  </si>
  <si>
    <t>FORD Fiesta</t>
  </si>
  <si>
    <t>FORD Focus</t>
  </si>
  <si>
    <t>FORD Mondeo</t>
  </si>
  <si>
    <t>FORD Ka</t>
  </si>
  <si>
    <t>FORD S-MAX</t>
  </si>
  <si>
    <t>FORD B-MAX</t>
  </si>
  <si>
    <t>FORD Grand C-Max</t>
  </si>
  <si>
    <t>FORD Tourneo Custom</t>
  </si>
  <si>
    <t>FORD Kuga</t>
  </si>
  <si>
    <t>FORD Galaxy</t>
  </si>
  <si>
    <t>FORD Grand Tourneo Connect</t>
  </si>
  <si>
    <t>FORD Tourneo Connect</t>
  </si>
  <si>
    <t>FORD EcoSport</t>
  </si>
  <si>
    <t>FORD Tourneo Courier</t>
  </si>
  <si>
    <t>FORD Mustang</t>
  </si>
  <si>
    <t>FORD Transit Connect</t>
  </si>
  <si>
    <t>FORD Edge</t>
  </si>
  <si>
    <t>FORD Ka+</t>
  </si>
  <si>
    <t>FORD HONDA</t>
  </si>
  <si>
    <t>FORD Accord</t>
  </si>
  <si>
    <t>FORD Jazz</t>
  </si>
  <si>
    <t>FORD Civic</t>
  </si>
  <si>
    <t>FORD CR-V</t>
  </si>
  <si>
    <t>FORD HR-V</t>
  </si>
  <si>
    <t>Hyundai I20</t>
  </si>
  <si>
    <t>Hyundai Ix35</t>
  </si>
  <si>
    <t>Hyundai Ix20</t>
  </si>
  <si>
    <t>Hyundai I10</t>
  </si>
  <si>
    <t>Hyundai Santa Fe</t>
  </si>
  <si>
    <t>Hyundai Veloster</t>
  </si>
  <si>
    <t>Hyundai I40</t>
  </si>
  <si>
    <t>Hyundai Elantra</t>
  </si>
  <si>
    <t>Hyundai I30</t>
  </si>
  <si>
    <t>Hyundai Grand Santa Fe</t>
  </si>
  <si>
    <t>Hyundai Genesis</t>
  </si>
  <si>
    <t>Hyundai H-1 Travel</t>
  </si>
  <si>
    <t>Hyundai I20 Active</t>
  </si>
  <si>
    <t>Hyundai IONIQ</t>
  </si>
  <si>
    <t>Izuzu D max</t>
  </si>
  <si>
    <t>Jaguar Serie XK</t>
  </si>
  <si>
    <t>Jaguar XJ</t>
  </si>
  <si>
    <t>JEEP XF</t>
  </si>
  <si>
    <t>JEEP Serie XK</t>
  </si>
  <si>
    <t>JEEP F-Type</t>
  </si>
  <si>
    <t>JEEP XJ</t>
  </si>
  <si>
    <t>JEEP XE</t>
  </si>
  <si>
    <t>JEEP F-Pace</t>
  </si>
  <si>
    <t>JEEP E-Pace</t>
  </si>
  <si>
    <t>KIA Picanto</t>
  </si>
  <si>
    <t>KIA Rio</t>
  </si>
  <si>
    <t>KIA Sportage</t>
  </si>
  <si>
    <t>KIA Venga</t>
  </si>
  <si>
    <t>KIA Optima</t>
  </si>
  <si>
    <t>KIA Cee'd</t>
  </si>
  <si>
    <t>KIA Cee'd Sportswagon</t>
  </si>
  <si>
    <t>KIA Carens</t>
  </si>
  <si>
    <t>KIA Pro_cee'd</t>
  </si>
  <si>
    <t>KIA Sorento</t>
  </si>
  <si>
    <t>KIA Soul</t>
  </si>
  <si>
    <t>KIA Niro</t>
  </si>
  <si>
    <t>KIA Soul EV</t>
  </si>
  <si>
    <t>KIA Pro_cee'd GT</t>
  </si>
  <si>
    <t>KIA Stonic</t>
  </si>
  <si>
    <t>KIA Optima SW</t>
  </si>
  <si>
    <t>KIA Optima PHEV</t>
  </si>
  <si>
    <t>KIA Optima HÃ¯Brido Enchufable</t>
  </si>
  <si>
    <t>KIA Optima SW GT</t>
  </si>
  <si>
    <t>KIA Optima GT</t>
  </si>
  <si>
    <t>KIA Niro HÃ¯Brido Enchufable</t>
  </si>
  <si>
    <t>KIA Optima SW HÃ¯Brido Enchufable</t>
  </si>
  <si>
    <t>KIA Stinger</t>
  </si>
  <si>
    <t>Land Rover Defender</t>
  </si>
  <si>
    <t>Land Rover Discovery 4</t>
  </si>
  <si>
    <t>Land Rover Range Rover</t>
  </si>
  <si>
    <t>Land Rover Range Rover Evoque</t>
  </si>
  <si>
    <t>Land Rover Freelander</t>
  </si>
  <si>
    <t>Land Rover Range Rover Sport</t>
  </si>
  <si>
    <t>Land Rover Discovery Sport</t>
  </si>
  <si>
    <t>Land Rover Discovery</t>
  </si>
  <si>
    <t>Land Rover Range Rover Velar</t>
  </si>
  <si>
    <t>Lexus GS</t>
  </si>
  <si>
    <t>Lexus RX</t>
  </si>
  <si>
    <t>Lexus CT</t>
  </si>
  <si>
    <t>Lexus IS</t>
  </si>
  <si>
    <t>Lexus NX</t>
  </si>
  <si>
    <t>Lexus RC</t>
  </si>
  <si>
    <t>Lexus LS</t>
  </si>
  <si>
    <t>Lexus LC</t>
  </si>
  <si>
    <t>Mazda Mazda2</t>
  </si>
  <si>
    <t>Mazda CX-5</t>
  </si>
  <si>
    <t>Mazda Mazda6</t>
  </si>
  <si>
    <t>Mazda MX-5</t>
  </si>
  <si>
    <t>Mazda Mazda3</t>
  </si>
  <si>
    <t>Mazda Mazda5</t>
  </si>
  <si>
    <t>Mazda CX-9</t>
  </si>
  <si>
    <t>Mazda CX-3</t>
  </si>
  <si>
    <t>Mercedes Clase SL</t>
  </si>
  <si>
    <t>Mercedes Clase SLK</t>
  </si>
  <si>
    <t>Mercedes Clase V</t>
  </si>
  <si>
    <t>Mercedes Clase C</t>
  </si>
  <si>
    <t>Mercedes Clase M</t>
  </si>
  <si>
    <t>Mercedes Clase G</t>
  </si>
  <si>
    <t>Mercedes Clase E</t>
  </si>
  <si>
    <t>Mercedes Clase CL</t>
  </si>
  <si>
    <t>Mercedes Clase S</t>
  </si>
  <si>
    <t>Mercedes Clase GLK</t>
  </si>
  <si>
    <t>Mercedes SLS AMG</t>
  </si>
  <si>
    <t>Mercedes Clase B</t>
  </si>
  <si>
    <t>Mercedes Clase A</t>
  </si>
  <si>
    <t>Mercedes Clase GL</t>
  </si>
  <si>
    <t>Mercedes Clase CLS</t>
  </si>
  <si>
    <t>Mercedes Clase CLA</t>
  </si>
  <si>
    <t>Mercedes Clase GLA</t>
  </si>
  <si>
    <t>Mercedes AMG GT</t>
  </si>
  <si>
    <t>Mercedes Vito</t>
  </si>
  <si>
    <t>Mercedes Clase GLE Coupé</t>
  </si>
  <si>
    <t>Mercedes Clase GLE</t>
  </si>
  <si>
    <t>Mercedes Clase GLC</t>
  </si>
  <si>
    <t>Mercedes Citan</t>
  </si>
  <si>
    <t>Mercedes Clase GLS</t>
  </si>
  <si>
    <t>Mercedes Clase SLC</t>
  </si>
  <si>
    <t>Mercedes GLC Coupé</t>
  </si>
  <si>
    <t>Mercedes Mercedes-AMG GT</t>
  </si>
  <si>
    <t>Mercedes CLS</t>
  </si>
  <si>
    <t>Mitsubishi Montero</t>
  </si>
  <si>
    <t>Mitsubishi I-MiEV</t>
  </si>
  <si>
    <t>Mitsubishi ASX</t>
  </si>
  <si>
    <t>Mitsubishi Outlander</t>
  </si>
  <si>
    <t>Mitsubishi Space Star</t>
  </si>
  <si>
    <t>Mitsubishi L200</t>
  </si>
  <si>
    <t>Mitsubishi Eclipse Cross</t>
  </si>
  <si>
    <t>Nissan X-TRAIL</t>
  </si>
  <si>
    <t>Nissan QASHQAI</t>
  </si>
  <si>
    <t>Nissan NOTE</t>
  </si>
  <si>
    <t>Nissan LEAF</t>
  </si>
  <si>
    <t>Nissan Pathfinder</t>
  </si>
  <si>
    <t>Nissan EVALIA</t>
  </si>
  <si>
    <t>Nissan Navara</t>
  </si>
  <si>
    <t>Nissan Micra</t>
  </si>
  <si>
    <t>Nissan JUKE</t>
  </si>
  <si>
    <t>Nissan 370Z</t>
  </si>
  <si>
    <t>Nissan NV200</t>
  </si>
  <si>
    <t>Nissan GT-R</t>
  </si>
  <si>
    <t>Nissan PULSAR</t>
  </si>
  <si>
    <t>Nissan Murano</t>
  </si>
  <si>
    <t>Nissan NV200 EVALIA</t>
  </si>
  <si>
    <t>Nissan E-NV200 EVALIA</t>
  </si>
  <si>
    <t>Suzuki Grand Vitara</t>
  </si>
  <si>
    <t>Suzuki Swift</t>
  </si>
  <si>
    <t>Suzuki SX4</t>
  </si>
  <si>
    <t>Suzuki Jimny</t>
  </si>
  <si>
    <t>Suzuki SX4 S-Cross</t>
  </si>
  <si>
    <t>Suzuki Celerio</t>
  </si>
  <si>
    <t>Suzuki Kizashi</t>
  </si>
  <si>
    <t>Suzuki Vitara</t>
  </si>
  <si>
    <t>Suzuki Baleno</t>
  </si>
  <si>
    <t>Suzuki Ignis</t>
  </si>
  <si>
    <t>Tesla Model X</t>
  </si>
  <si>
    <t>Tesla Model S</t>
  </si>
  <si>
    <t>Toyota Avensis</t>
  </si>
  <si>
    <t>Toyota Land Cruiser</t>
  </si>
  <si>
    <t>Toyota Yaris</t>
  </si>
  <si>
    <t>Toyota Verso</t>
  </si>
  <si>
    <t>Toyota Auris</t>
  </si>
  <si>
    <t>Toyota Prius+</t>
  </si>
  <si>
    <t>Toyota GT86</t>
  </si>
  <si>
    <t>Toyota Prius</t>
  </si>
  <si>
    <t>Toyota Rav4</t>
  </si>
  <si>
    <t>Toyota Aygo</t>
  </si>
  <si>
    <t>Toyota Hilux</t>
  </si>
  <si>
    <t>Toyota Land Cruiser 200</t>
  </si>
  <si>
    <t>Toyota Proace Verso</t>
  </si>
  <si>
    <t>Toyota C-HR</t>
  </si>
  <si>
    <t>Volvo V70</t>
  </si>
  <si>
    <t>Volvo S80</t>
  </si>
  <si>
    <t>Volvo XC70</t>
  </si>
  <si>
    <t>Volvo V60</t>
  </si>
  <si>
    <t>Volvo S60</t>
  </si>
  <si>
    <t>Volvo XC90</t>
  </si>
  <si>
    <t>Volvo XC60</t>
  </si>
  <si>
    <t>Volvo V40</t>
  </si>
  <si>
    <t>Volvo V40 Cross Country</t>
  </si>
  <si>
    <t>Volvo V60 Cross Country</t>
  </si>
  <si>
    <t>Volvo S60 Cross Country</t>
  </si>
  <si>
    <t>Volvo S90</t>
  </si>
  <si>
    <t>Volvo V90</t>
  </si>
  <si>
    <t>Volvo V90 Cross Country</t>
  </si>
  <si>
    <t>Volvo XC40</t>
  </si>
  <si>
    <t>Otro</t>
  </si>
  <si>
    <t>Seleccionar de lista</t>
  </si>
  <si>
    <t>Angloamericana de Seguros, S. A.</t>
  </si>
  <si>
    <t>Aseguradora Agropecuaria Dominicana, S.A. (AGRODOSA)</t>
  </si>
  <si>
    <t>Atlántica Seguros, S.A.</t>
  </si>
  <si>
    <t>Atrio Seguros, S.A.</t>
  </si>
  <si>
    <t>Autoseguro, S.A.</t>
  </si>
  <si>
    <t>BMI Compañía de Seguros, S.A.</t>
  </si>
  <si>
    <t>Banesco Seguros, S.A.</t>
  </si>
  <si>
    <t>Bupa Dominicana, S.A.</t>
  </si>
  <si>
    <t>Compañía Dominicana de Seguros, S.A.</t>
  </si>
  <si>
    <t>Compañia de Seguros APS, S.A.</t>
  </si>
  <si>
    <t>Confederación del Canada Dominicana, S.A.</t>
  </si>
  <si>
    <t>Cooperativa Nacional de Seguros, INC.</t>
  </si>
  <si>
    <t>Cuna Mutual Insurance Society Dominicana, S.A.</t>
  </si>
  <si>
    <t>Futuro Seguros, S. A.</t>
  </si>
  <si>
    <t>General de Seguros, S.A.</t>
  </si>
  <si>
    <t>Humano Seguros, S.A.</t>
  </si>
  <si>
    <t>HYLSEG Seguros, S. A.</t>
  </si>
  <si>
    <t>La Colonial, S.A.</t>
  </si>
  <si>
    <t>La Monumental de Seguros, S.A.</t>
  </si>
  <si>
    <t>MAPFRE- BHD Seguros, S.A.</t>
  </si>
  <si>
    <t>Multiseguros S.U., S.A.</t>
  </si>
  <si>
    <t>Seguros Ademi, S.A.</t>
  </si>
  <si>
    <t>Seguros Crecer, S. A.</t>
  </si>
  <si>
    <t>Seguros La Internacional, S. A.</t>
  </si>
  <si>
    <t>Seguros Patria, S. A.</t>
  </si>
  <si>
    <t>Seguros Pepín, S. A.</t>
  </si>
  <si>
    <t>Seguros Reservas, S.A.</t>
  </si>
  <si>
    <t>Seguros Sura, S. A.</t>
  </si>
  <si>
    <t>Seguros Universal, S. A.</t>
  </si>
  <si>
    <t>Seguros Yunen, S.A.</t>
  </si>
  <si>
    <t>WorldWide Seguros, S.A</t>
  </si>
  <si>
    <t>Cartera de servicios profesionales</t>
  </si>
  <si>
    <t>Blog Banco Popular</t>
  </si>
  <si>
    <t>Conoce sobre los diferentes productos financieros de ahorro</t>
  </si>
  <si>
    <t>Cuentas de ahorro Popular</t>
  </si>
  <si>
    <t>Inversionista Popular</t>
  </si>
  <si>
    <t>Popular Talks Podcast</t>
  </si>
  <si>
    <t>Impulsa Popular</t>
  </si>
  <si>
    <t>Ofrecer clases especializadas</t>
  </si>
  <si>
    <t xml:space="preserve">Webinars </t>
  </si>
  <si>
    <t>Libros</t>
  </si>
  <si>
    <t xml:space="preserve">Realizar colaboraciones o recomendaciones </t>
  </si>
  <si>
    <t>Servicios especializados</t>
  </si>
  <si>
    <t>Renta o venta de espacios</t>
  </si>
  <si>
    <t>Definir el nombre de tu empresa</t>
  </si>
  <si>
    <t>Establecer la actividad a la que se dedicará la empresa</t>
  </si>
  <si>
    <t>Completar el formulario de solicitud</t>
  </si>
  <si>
    <t xml:space="preserve">Completar el formulario de la solicitud </t>
  </si>
  <si>
    <t>Entregar los documentos requeridos</t>
  </si>
  <si>
    <t>En la siguiente sección detalla los gastos fijos que vas a tener</t>
  </si>
  <si>
    <t>Impuestos e intereses</t>
  </si>
  <si>
    <t>Mano de obra</t>
  </si>
  <si>
    <t>Materia prima</t>
  </si>
  <si>
    <t>Comisiones sobre ventas</t>
  </si>
  <si>
    <t>Costos de distribución</t>
  </si>
  <si>
    <t xml:space="preserve">Asesorías financieras </t>
  </si>
  <si>
    <t>Total de gastos mensuales</t>
  </si>
  <si>
    <t xml:space="preserve"> Edúcate a nivel financiero</t>
  </si>
  <si>
    <t xml:space="preserve">Realizar los pagos correspondientes a la inscripción </t>
  </si>
  <si>
    <t>Evalúa los diferentes servicios que puedes ofrecer en base a tus fortalezas, habilidades o conocimientos</t>
  </si>
  <si>
    <t>Tasa de interés</t>
  </si>
  <si>
    <t>Plazo (meses)</t>
  </si>
  <si>
    <t>Ahorro alcanzado</t>
  </si>
  <si>
    <t>Define tu ingreso extra mensual</t>
  </si>
  <si>
    <t>¿Cuáles son mis fortalezas?</t>
  </si>
  <si>
    <t>¿Quá habilidades poseo?</t>
  </si>
  <si>
    <t>¿Qué conocimientos especializados poseo?</t>
  </si>
  <si>
    <t>Ventas de productos</t>
  </si>
  <si>
    <t xml:space="preserve">Servicios de asesoría </t>
  </si>
  <si>
    <t>1. Inscribir el nombre comercial en la Oficina Nacional de Propiedad Industrial (ONAPI)</t>
  </si>
  <si>
    <t>2. Entregar los documentos legales en la Cámara de Comercio y Producción correspondiente</t>
  </si>
  <si>
    <t>Realizar los pagos de impuestos correspondientes en la DGII</t>
  </si>
  <si>
    <t>3. Solicitar el Registro Nacional del Contribuyente (RNC) en la DGII</t>
  </si>
  <si>
    <t>Gastos fijos mensuales</t>
  </si>
  <si>
    <t>Gastos regulares o suministros</t>
  </si>
  <si>
    <t xml:space="preserve">Gastos de renta </t>
  </si>
  <si>
    <t>¿Cuánto tienes actualmente?</t>
  </si>
  <si>
    <t>Total acumulado</t>
  </si>
  <si>
    <t>Interés obtenido</t>
  </si>
  <si>
    <t>Productos de ahorro</t>
  </si>
  <si>
    <t>Ahora te detallaremos los pasos requeridos para emprender</t>
  </si>
  <si>
    <t>Evalúa los beneficios de los productos de ahorro</t>
  </si>
  <si>
    <t>Pasos para constituir mi emprendimiento</t>
  </si>
  <si>
    <t>Cursos disponibles del Banco Popular Dominicano para tu formación</t>
  </si>
  <si>
    <t>Utiliza los siguientes herramientas y recursos didácticos para aprender</t>
  </si>
  <si>
    <t>Cuenta Planner Popular</t>
  </si>
  <si>
    <t>Cuenta Fondo de Emergencia Popular</t>
  </si>
  <si>
    <t>Ahorros</t>
  </si>
  <si>
    <t>Inversión en Mercado de Valores</t>
  </si>
  <si>
    <t xml:space="preserve">Servicios públicos (luz, agua, gas, teléfono, etc) </t>
  </si>
  <si>
    <t>Planificación de ahorro a 3 meses</t>
  </si>
  <si>
    <t>Planificación de ahorro a 9 meses</t>
  </si>
  <si>
    <t>Planificación de ahorro a 6 meses</t>
  </si>
  <si>
    <t>Planificación de ahorro a 12 meses</t>
  </si>
  <si>
    <t>Planificación de ahorro a 18 meses</t>
  </si>
  <si>
    <t>Planificación de ahorro a 30 meses</t>
  </si>
  <si>
    <t>Cuenta Corriente Más Impulsa</t>
  </si>
  <si>
    <t>Monto a invertir</t>
  </si>
  <si>
    <t>Ahorro mensual</t>
  </si>
  <si>
    <t>Plazo en meses para alcanzar tu meta</t>
  </si>
  <si>
    <t>Ahorro a alcanzar</t>
  </si>
  <si>
    <t xml:space="preserve">Ahorro mensual requerido para alcanzar el fondo </t>
  </si>
  <si>
    <t>Cuenta de ahorro Popular</t>
  </si>
  <si>
    <t>La tarjeta de crédito, su propósito de uso y beneficios</t>
  </si>
  <si>
    <t>Aprendiendo a ahorrar con propósito</t>
  </si>
  <si>
    <t>Presupuesto, la clave del control del presupuesto familiar</t>
  </si>
  <si>
    <t>Salud y bienestar integral como forma de vida</t>
  </si>
  <si>
    <t>¿Cómo separar tus finanzas empresariales de tus finanzas personales?</t>
  </si>
  <si>
    <t>Construyendo el retiro que deseo I</t>
  </si>
  <si>
    <t>Construyendo el retiro que deseo II</t>
  </si>
  <si>
    <t>Aprendiendo a construir mis sueños, mi primer vehículo</t>
  </si>
  <si>
    <t>Finanzas con propósito 01</t>
  </si>
  <si>
    <t>Primeros pasos para iniciar tu emprendimiento, parte 1</t>
  </si>
  <si>
    <t>Cursos / Talleres / Seminarios</t>
  </si>
  <si>
    <t>Depósitos a plazo fijo (certificado)</t>
  </si>
  <si>
    <t>Inversión en mercado de valores</t>
  </si>
  <si>
    <t>Comunicación, publicidad o marketing</t>
  </si>
  <si>
    <t>Depósitos a Plazo Fijo (Certificados)</t>
  </si>
  <si>
    <r>
      <t>Deudas, manejo eficaz en todas sus características I</t>
    </r>
    <r>
      <rPr>
        <sz val="9"/>
        <color rgb="FF000099"/>
        <rFont val="Calibri"/>
        <family val="2"/>
        <scheme val="minor"/>
      </rPr>
      <t> </t>
    </r>
  </si>
  <si>
    <r>
      <t>Inversiones, tu primer paso de aprendizaje</t>
    </r>
    <r>
      <rPr>
        <sz val="9"/>
        <color rgb="FF000099"/>
        <rFont val="Calibri"/>
        <family val="2"/>
        <scheme val="minor"/>
      </rPr>
      <t> </t>
    </r>
  </si>
  <si>
    <r>
      <t>Primeros pasos para iniciar tu emprendimiento, parte 2</t>
    </r>
    <r>
      <rPr>
        <sz val="9"/>
        <color rgb="FF000099"/>
        <rFont val="Calibri"/>
        <family val="2"/>
        <scheme val="minor"/>
      </rPr>
      <t> </t>
    </r>
  </si>
  <si>
    <t>Paso 1</t>
  </si>
  <si>
    <t>Paso 2</t>
  </si>
  <si>
    <t>Paso 3</t>
  </si>
  <si>
    <t>Paso 4</t>
  </si>
  <si>
    <t>Paso 5</t>
  </si>
  <si>
    <t>Importante: Define cuánto podrías cobrar por estos servicios (evalúa la competencia).</t>
  </si>
  <si>
    <t>Deudas, manejo eficaz en todas sus características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</si>
</sst>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2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000099"/>
      <name val="Calibri"/>
      <family val="2"/>
      <scheme val="minor"/>
    </font>
    <font>
      <b/>
      <sz val="11"/>
      <color rgb="FF000066"/>
      <name val="Calibri"/>
      <family val="2"/>
      <scheme val="minor"/>
    </font>
    <font>
      <b/>
      <u/>
      <sz val="11"/>
      <color rgb="FF000066"/>
      <name val="Calibri"/>
      <family val="2"/>
      <scheme val="minor"/>
    </font>
    <font>
      <sz val="11"/>
      <color rgb="FF000066"/>
      <name val="Calibri"/>
      <family val="2"/>
      <scheme val="minor"/>
    </font>
    <font>
      <b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b/>
      <u/>
      <sz val="12"/>
      <color rgb="FF002060"/>
      <name val="Calibri"/>
      <family val="2"/>
      <scheme val="minor"/>
    </font>
    <font>
      <b/>
      <sz val="11"/>
      <color rgb="FF000099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12169"/>
      <name val="Calibri"/>
      <family val="2"/>
      <scheme val="minor"/>
    </font>
    <font>
      <sz val="11"/>
      <color rgb="FF01216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3D8"/>
        <bgColor indexed="64"/>
      </patternFill>
    </fill>
    <fill>
      <patternFill patternType="solid">
        <fgColor rgb="FF00A8C4"/>
        <bgColor indexed="64"/>
      </patternFill>
    </fill>
    <fill>
      <patternFill patternType="solid">
        <fgColor rgb="FF012169"/>
        <bgColor indexed="64"/>
      </patternFill>
    </fill>
    <fill>
      <patternFill patternType="solid">
        <fgColor rgb="FFE8E6D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E902E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C1D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0" xfId="0" applyFill="1"/>
    <xf numFmtId="44" fontId="0" fillId="0" borderId="0" xfId="2" applyFont="1"/>
    <xf numFmtId="44" fontId="0" fillId="0" borderId="0" xfId="0" applyNumberFormat="1"/>
    <xf numFmtId="0" fontId="0" fillId="0" borderId="0" xfId="0"/>
    <xf numFmtId="0" fontId="5" fillId="0" borderId="0" xfId="0" applyFont="1"/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/>
    <xf numFmtId="0" fontId="2" fillId="0" borderId="0" xfId="4" applyFont="1" applyBorder="1" applyAlignment="1"/>
    <xf numFmtId="0" fontId="5" fillId="0" borderId="0" xfId="0" applyFont="1" applyBorder="1" applyAlignment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44" fontId="8" fillId="0" borderId="3" xfId="2" applyFont="1" applyBorder="1" applyAlignment="1"/>
    <xf numFmtId="0" fontId="6" fillId="0" borderId="2" xfId="0" applyFont="1" applyFill="1" applyBorder="1" applyAlignment="1">
      <alignment vertical="center" wrapText="1"/>
    </xf>
    <xf numFmtId="0" fontId="5" fillId="0" borderId="0" xfId="0" applyFont="1" applyBorder="1"/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10" fontId="5" fillId="0" borderId="0" xfId="3" applyNumberFormat="1" applyFont="1" applyFill="1" applyBorder="1" applyAlignment="1">
      <alignment horizontal="left"/>
    </xf>
    <xf numFmtId="0" fontId="8" fillId="0" borderId="0" xfId="0" applyFont="1"/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/>
    <xf numFmtId="0" fontId="10" fillId="0" borderId="0" xfId="0" applyFont="1" applyAlignment="1">
      <alignment horizontal="justify" vertical="center" wrapText="1"/>
    </xf>
    <xf numFmtId="44" fontId="5" fillId="0" borderId="0" xfId="2" applyFont="1" applyFill="1" applyBorder="1" applyAlignment="1">
      <alignment horizontal="left"/>
    </xf>
    <xf numFmtId="0" fontId="11" fillId="0" borderId="0" xfId="0" applyFont="1" applyAlignment="1"/>
    <xf numFmtId="44" fontId="5" fillId="0" borderId="0" xfId="2" applyFont="1" applyFill="1" applyBorder="1" applyAlignment="1"/>
    <xf numFmtId="10" fontId="5" fillId="0" borderId="0" xfId="3" applyNumberFormat="1" applyFont="1" applyFill="1" applyBorder="1" applyAlignment="1"/>
    <xf numFmtId="1" fontId="5" fillId="0" borderId="0" xfId="2" applyNumberFormat="1" applyFont="1" applyFill="1" applyBorder="1" applyAlignment="1"/>
    <xf numFmtId="0" fontId="5" fillId="0" borderId="0" xfId="0" applyFont="1" applyFill="1" applyBorder="1"/>
    <xf numFmtId="0" fontId="6" fillId="0" borderId="0" xfId="0" applyFont="1" applyFill="1" applyBorder="1" applyAlignment="1"/>
    <xf numFmtId="0" fontId="4" fillId="0" borderId="0" xfId="0" applyFont="1" applyAlignment="1">
      <alignment vertical="center" wrapText="1"/>
    </xf>
    <xf numFmtId="44" fontId="6" fillId="0" borderId="0" xfId="2" applyFont="1" applyAlignment="1">
      <alignment vertical="center"/>
    </xf>
    <xf numFmtId="0" fontId="0" fillId="0" borderId="0" xfId="0" applyFont="1"/>
    <xf numFmtId="0" fontId="14" fillId="0" borderId="0" xfId="0" applyFont="1" applyFill="1" applyBorder="1" applyAlignment="1"/>
    <xf numFmtId="0" fontId="8" fillId="0" borderId="0" xfId="0" applyFont="1" applyBorder="1" applyAlignment="1"/>
    <xf numFmtId="0" fontId="14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44" fontId="5" fillId="0" borderId="0" xfId="2" applyFont="1" applyFill="1" applyBorder="1" applyAlignment="1">
      <alignment horizontal="center"/>
    </xf>
    <xf numFmtId="0" fontId="16" fillId="0" borderId="0" xfId="0" applyFont="1" applyFill="1" applyBorder="1" applyAlignment="1"/>
    <xf numFmtId="0" fontId="5" fillId="0" borderId="0" xfId="0" applyFont="1" applyFill="1" applyBorder="1" applyAlignment="1"/>
    <xf numFmtId="0" fontId="8" fillId="0" borderId="0" xfId="0" applyFont="1" applyFill="1" applyBorder="1" applyAlignment="1">
      <alignment vertical="center" wrapText="1"/>
    </xf>
    <xf numFmtId="44" fontId="8" fillId="0" borderId="0" xfId="2" applyFont="1" applyBorder="1" applyAlignment="1"/>
    <xf numFmtId="0" fontId="19" fillId="0" borderId="0" xfId="0" applyFont="1" applyFill="1" applyBorder="1" applyAlignment="1">
      <alignment horizontal="center"/>
    </xf>
    <xf numFmtId="44" fontId="9" fillId="0" borderId="2" xfId="2" applyFont="1" applyBorder="1" applyAlignment="1"/>
    <xf numFmtId="0" fontId="2" fillId="0" borderId="0" xfId="4" applyFont="1" applyBorder="1"/>
    <xf numFmtId="44" fontId="10" fillId="0" borderId="0" xfId="2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4" fillId="0" borderId="0" xfId="0" applyFont="1" applyFill="1" applyBorder="1" applyAlignment="1">
      <alignment horizontal="left" vertical="center"/>
    </xf>
    <xf numFmtId="8" fontId="6" fillId="0" borderId="0" xfId="2" applyNumberFormat="1" applyFont="1" applyFill="1" applyBorder="1" applyAlignment="1">
      <alignment horizontal="right" vertical="center"/>
    </xf>
    <xf numFmtId="44" fontId="6" fillId="0" borderId="0" xfId="2" applyFont="1" applyFill="1" applyBorder="1" applyAlignment="1">
      <alignment horizontal="right" vertical="center"/>
    </xf>
    <xf numFmtId="44" fontId="5" fillId="0" borderId="0" xfId="2" applyFont="1" applyFill="1" applyBorder="1" applyAlignment="1">
      <alignment horizontal="left" vertical="center"/>
    </xf>
    <xf numFmtId="44" fontId="6" fillId="0" borderId="0" xfId="2" applyFont="1" applyFill="1" applyBorder="1" applyAlignment="1">
      <alignment horizontal="left" vertical="center"/>
    </xf>
    <xf numFmtId="44" fontId="6" fillId="0" borderId="0" xfId="2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Border="1" applyAlignment="1"/>
    <xf numFmtId="0" fontId="5" fillId="0" borderId="0" xfId="0" applyFont="1" applyFill="1" applyBorder="1" applyAlignment="1">
      <alignment wrapText="1"/>
    </xf>
    <xf numFmtId="1" fontId="5" fillId="0" borderId="0" xfId="1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left" indent="1"/>
    </xf>
    <xf numFmtId="0" fontId="2" fillId="0" borderId="0" xfId="4" applyFont="1" applyBorder="1" applyAlignment="1">
      <alignment horizontal="left" indent="1"/>
    </xf>
    <xf numFmtId="0" fontId="8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24" fillId="0" borderId="0" xfId="0" applyFont="1" applyAlignment="1">
      <alignment horizontal="left" indent="1"/>
    </xf>
    <xf numFmtId="44" fontId="17" fillId="10" borderId="1" xfId="2" applyFont="1" applyFill="1" applyBorder="1" applyAlignment="1"/>
    <xf numFmtId="0" fontId="6" fillId="2" borderId="0" xfId="0" applyFont="1" applyFill="1" applyBorder="1" applyAlignment="1">
      <alignment horizontal="center" vertical="center" wrapText="1"/>
    </xf>
    <xf numFmtId="44" fontId="9" fillId="10" borderId="2" xfId="2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22" fillId="8" borderId="0" xfId="0" applyFont="1" applyFill="1" applyAlignment="1">
      <alignment horizontal="center"/>
    </xf>
    <xf numFmtId="0" fontId="23" fillId="6" borderId="0" xfId="0" applyFont="1" applyFill="1" applyAlignment="1">
      <alignment horizontal="center"/>
    </xf>
    <xf numFmtId="0" fontId="7" fillId="7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7" fillId="9" borderId="0" xfId="0" applyFont="1" applyFill="1" applyBorder="1" applyAlignment="1">
      <alignment horizontal="left" vertical="center" wrapText="1" indent="1"/>
    </xf>
    <xf numFmtId="0" fontId="3" fillId="8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8" fillId="0" borderId="4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44" fontId="8" fillId="0" borderId="3" xfId="2" applyFont="1" applyBorder="1" applyAlignment="1" applyProtection="1">
      <alignment horizontal="right"/>
      <protection locked="0"/>
    </xf>
    <xf numFmtId="0" fontId="8" fillId="0" borderId="4" xfId="0" applyFont="1" applyBorder="1" applyProtection="1">
      <protection locked="0"/>
    </xf>
    <xf numFmtId="0" fontId="8" fillId="0" borderId="5" xfId="0" applyFont="1" applyBorder="1" applyProtection="1">
      <protection locked="0"/>
    </xf>
    <xf numFmtId="1" fontId="8" fillId="2" borderId="3" xfId="2" applyNumberFormat="1" applyFont="1" applyFill="1" applyBorder="1" applyAlignment="1" applyProtection="1">
      <alignment horizontal="right" vertical="center"/>
      <protection locked="0"/>
    </xf>
    <xf numFmtId="10" fontId="8" fillId="0" borderId="3" xfId="3" applyNumberFormat="1" applyFont="1" applyBorder="1" applyAlignment="1" applyProtection="1">
      <alignment horizontal="right"/>
      <protection locked="0"/>
    </xf>
    <xf numFmtId="0" fontId="7" fillId="10" borderId="4" xfId="0" applyFont="1" applyFill="1" applyBorder="1"/>
    <xf numFmtId="0" fontId="7" fillId="10" borderId="5" xfId="0" applyFont="1" applyFill="1" applyBorder="1"/>
    <xf numFmtId="0" fontId="7" fillId="0" borderId="0" xfId="0" applyFont="1" applyFill="1" applyBorder="1" applyAlignment="1">
      <alignment horizontal="left" vertical="center" wrapText="1" indent="1"/>
    </xf>
    <xf numFmtId="44" fontId="7" fillId="10" borderId="3" xfId="2" applyFont="1" applyFill="1" applyBorder="1" applyAlignment="1">
      <alignment horizontal="right" vertical="center"/>
    </xf>
    <xf numFmtId="0" fontId="22" fillId="11" borderId="0" xfId="0" applyFont="1" applyFill="1" applyAlignment="1">
      <alignment horizontal="center"/>
    </xf>
    <xf numFmtId="0" fontId="8" fillId="0" borderId="3" xfId="0" applyFont="1" applyBorder="1" applyAlignment="1" applyProtection="1">
      <alignment horizontal="left" vertical="center"/>
      <protection locked="0"/>
    </xf>
    <xf numFmtId="9" fontId="8" fillId="0" borderId="3" xfId="3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7" fillId="10" borderId="3" xfId="0" applyFont="1" applyFill="1" applyBorder="1" applyAlignment="1">
      <alignment horizontal="left" vertical="center"/>
    </xf>
    <xf numFmtId="0" fontId="7" fillId="9" borderId="0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center"/>
    </xf>
    <xf numFmtId="44" fontId="8" fillId="0" borderId="3" xfId="2" applyFont="1" applyBorder="1" applyAlignment="1" applyProtection="1">
      <alignment horizontal="left" vertical="center"/>
      <protection locked="0"/>
    </xf>
    <xf numFmtId="0" fontId="7" fillId="10" borderId="3" xfId="0" applyFont="1" applyFill="1" applyBorder="1" applyAlignment="1">
      <alignment horizontal="left" vertical="center" wrapText="1"/>
    </xf>
    <xf numFmtId="44" fontId="8" fillId="0" borderId="3" xfId="2" applyFont="1" applyBorder="1" applyAlignment="1" applyProtection="1">
      <alignment horizontal="right" vertical="center"/>
      <protection locked="0"/>
    </xf>
    <xf numFmtId="8" fontId="7" fillId="10" borderId="3" xfId="2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4" fontId="8" fillId="0" borderId="3" xfId="2" applyFont="1" applyBorder="1" applyAlignment="1">
      <alignment horizontal="right"/>
    </xf>
    <xf numFmtId="0" fontId="8" fillId="0" borderId="4" xfId="0" applyFont="1" applyBorder="1"/>
    <xf numFmtId="0" fontId="8" fillId="0" borderId="5" xfId="0" applyFont="1" applyBorder="1"/>
    <xf numFmtId="1" fontId="8" fillId="2" borderId="3" xfId="2" applyNumberFormat="1" applyFont="1" applyFill="1" applyBorder="1" applyAlignment="1">
      <alignment horizontal="right" vertical="center"/>
    </xf>
    <xf numFmtId="10" fontId="8" fillId="0" borderId="3" xfId="3" applyNumberFormat="1" applyFont="1" applyBorder="1" applyAlignment="1">
      <alignment horizontal="right"/>
    </xf>
    <xf numFmtId="44" fontId="3" fillId="10" borderId="3" xfId="2" applyFont="1" applyFill="1" applyBorder="1" applyAlignment="1">
      <alignment horizontal="right" vertical="center"/>
    </xf>
    <xf numFmtId="44" fontId="20" fillId="10" borderId="3" xfId="2" applyFont="1" applyFill="1" applyBorder="1" applyAlignment="1">
      <alignment horizontal="right" vertic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11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colors>
    <mruColors>
      <color rgb="FFDE902E"/>
      <color rgb="FF00C1D5"/>
      <color rgb="FF00A8C4"/>
      <color rgb="FF012169"/>
      <color rgb="FFE8E6DF"/>
      <color rgb="FF000066"/>
      <color rgb="FF000099"/>
      <color rgb="FF00C3D8"/>
      <color rgb="FFFF99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640080</xdr:colOff>
      <xdr:row>54</xdr:row>
      <xdr:rowOff>166471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00419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571500</xdr:colOff>
      <xdr:row>52</xdr:row>
      <xdr:rowOff>135991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0041991"/>
        </a:xfrm>
        <a:prstGeom prst="rect">
          <a:avLst/>
        </a:prstGeom>
      </xdr:spPr>
    </xdr:pic>
    <xdr:clientData/>
  </xdr:twoCellAnchor>
  <xdr:twoCellAnchor editAs="oneCell">
    <xdr:from>
      <xdr:col>9</xdr:col>
      <xdr:colOff>759600</xdr:colOff>
      <xdr:row>0</xdr:row>
      <xdr:rowOff>0</xdr:rowOff>
    </xdr:from>
    <xdr:to>
      <xdr:col>19</xdr:col>
      <xdr:colOff>531000</xdr:colOff>
      <xdr:row>52</xdr:row>
      <xdr:rowOff>135991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0500" y="0"/>
          <a:ext cx="7772400" cy="100419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41</xdr:row>
          <xdr:rowOff>99060</xdr:rowOff>
        </xdr:from>
        <xdr:to>
          <xdr:col>2</xdr:col>
          <xdr:colOff>487680</xdr:colOff>
          <xdr:row>43</xdr:row>
          <xdr:rowOff>114300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44</xdr:row>
          <xdr:rowOff>114300</xdr:rowOff>
        </xdr:from>
        <xdr:to>
          <xdr:col>2</xdr:col>
          <xdr:colOff>487680</xdr:colOff>
          <xdr:row>46</xdr:row>
          <xdr:rowOff>83820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43</xdr:row>
          <xdr:rowOff>106680</xdr:rowOff>
        </xdr:from>
        <xdr:to>
          <xdr:col>2</xdr:col>
          <xdr:colOff>487680</xdr:colOff>
          <xdr:row>45</xdr:row>
          <xdr:rowOff>99060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46</xdr:row>
          <xdr:rowOff>106680</xdr:rowOff>
        </xdr:from>
        <xdr:to>
          <xdr:col>2</xdr:col>
          <xdr:colOff>487680</xdr:colOff>
          <xdr:row>48</xdr:row>
          <xdr:rowOff>129540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2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45</xdr:row>
          <xdr:rowOff>167640</xdr:rowOff>
        </xdr:from>
        <xdr:to>
          <xdr:col>2</xdr:col>
          <xdr:colOff>480060</xdr:colOff>
          <xdr:row>47</xdr:row>
          <xdr:rowOff>68580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2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48</xdr:row>
          <xdr:rowOff>114300</xdr:rowOff>
        </xdr:from>
        <xdr:to>
          <xdr:col>2</xdr:col>
          <xdr:colOff>487680</xdr:colOff>
          <xdr:row>50</xdr:row>
          <xdr:rowOff>137160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2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47</xdr:row>
          <xdr:rowOff>106680</xdr:rowOff>
        </xdr:from>
        <xdr:to>
          <xdr:col>2</xdr:col>
          <xdr:colOff>487680</xdr:colOff>
          <xdr:row>49</xdr:row>
          <xdr:rowOff>129540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2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24</xdr:row>
          <xdr:rowOff>99060</xdr:rowOff>
        </xdr:from>
        <xdr:to>
          <xdr:col>7</xdr:col>
          <xdr:colOff>487680</xdr:colOff>
          <xdr:row>26</xdr:row>
          <xdr:rowOff>76200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2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27</xdr:row>
          <xdr:rowOff>114300</xdr:rowOff>
        </xdr:from>
        <xdr:to>
          <xdr:col>7</xdr:col>
          <xdr:colOff>487680</xdr:colOff>
          <xdr:row>29</xdr:row>
          <xdr:rowOff>99060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2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28</xdr:row>
          <xdr:rowOff>99060</xdr:rowOff>
        </xdr:from>
        <xdr:to>
          <xdr:col>7</xdr:col>
          <xdr:colOff>487680</xdr:colOff>
          <xdr:row>30</xdr:row>
          <xdr:rowOff>91440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2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29</xdr:row>
          <xdr:rowOff>99060</xdr:rowOff>
        </xdr:from>
        <xdr:to>
          <xdr:col>7</xdr:col>
          <xdr:colOff>487680</xdr:colOff>
          <xdr:row>31</xdr:row>
          <xdr:rowOff>91440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2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9</xdr:row>
          <xdr:rowOff>99060</xdr:rowOff>
        </xdr:from>
        <xdr:to>
          <xdr:col>10</xdr:col>
          <xdr:colOff>487680</xdr:colOff>
          <xdr:row>11</xdr:row>
          <xdr:rowOff>91440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2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10</xdr:row>
          <xdr:rowOff>99060</xdr:rowOff>
        </xdr:from>
        <xdr:to>
          <xdr:col>10</xdr:col>
          <xdr:colOff>487680</xdr:colOff>
          <xdr:row>12</xdr:row>
          <xdr:rowOff>91440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2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12</xdr:row>
          <xdr:rowOff>114300</xdr:rowOff>
        </xdr:from>
        <xdr:to>
          <xdr:col>10</xdr:col>
          <xdr:colOff>487680</xdr:colOff>
          <xdr:row>14</xdr:row>
          <xdr:rowOff>129540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2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11</xdr:row>
          <xdr:rowOff>106680</xdr:rowOff>
        </xdr:from>
        <xdr:to>
          <xdr:col>10</xdr:col>
          <xdr:colOff>487680</xdr:colOff>
          <xdr:row>13</xdr:row>
          <xdr:rowOff>99060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2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17</xdr:row>
          <xdr:rowOff>99060</xdr:rowOff>
        </xdr:from>
        <xdr:to>
          <xdr:col>10</xdr:col>
          <xdr:colOff>487680</xdr:colOff>
          <xdr:row>19</xdr:row>
          <xdr:rowOff>91440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2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18</xdr:row>
          <xdr:rowOff>99060</xdr:rowOff>
        </xdr:from>
        <xdr:to>
          <xdr:col>10</xdr:col>
          <xdr:colOff>487680</xdr:colOff>
          <xdr:row>20</xdr:row>
          <xdr:rowOff>106680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2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19</xdr:row>
          <xdr:rowOff>106680</xdr:rowOff>
        </xdr:from>
        <xdr:to>
          <xdr:col>10</xdr:col>
          <xdr:colOff>487680</xdr:colOff>
          <xdr:row>21</xdr:row>
          <xdr:rowOff>114300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2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3</xdr:row>
          <xdr:rowOff>99060</xdr:rowOff>
        </xdr:from>
        <xdr:to>
          <xdr:col>14</xdr:col>
          <xdr:colOff>106680</xdr:colOff>
          <xdr:row>5</xdr:row>
          <xdr:rowOff>99060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2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4</xdr:row>
          <xdr:rowOff>99060</xdr:rowOff>
        </xdr:from>
        <xdr:to>
          <xdr:col>14</xdr:col>
          <xdr:colOff>106680</xdr:colOff>
          <xdr:row>6</xdr:row>
          <xdr:rowOff>99060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2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5</xdr:row>
          <xdr:rowOff>99060</xdr:rowOff>
        </xdr:from>
        <xdr:to>
          <xdr:col>14</xdr:col>
          <xdr:colOff>106680</xdr:colOff>
          <xdr:row>7</xdr:row>
          <xdr:rowOff>99060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2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182880</xdr:colOff>
          <xdr:row>3</xdr:row>
          <xdr:rowOff>99060</xdr:rowOff>
        </xdr:from>
        <xdr:to>
          <xdr:col>16</xdr:col>
          <xdr:colOff>487680</xdr:colOff>
          <xdr:row>5</xdr:row>
          <xdr:rowOff>99060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2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182880</xdr:colOff>
          <xdr:row>4</xdr:row>
          <xdr:rowOff>99060</xdr:rowOff>
        </xdr:from>
        <xdr:to>
          <xdr:col>16</xdr:col>
          <xdr:colOff>487680</xdr:colOff>
          <xdr:row>6</xdr:row>
          <xdr:rowOff>99060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2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182880</xdr:colOff>
          <xdr:row>5</xdr:row>
          <xdr:rowOff>99060</xdr:rowOff>
        </xdr:from>
        <xdr:to>
          <xdr:col>16</xdr:col>
          <xdr:colOff>487680</xdr:colOff>
          <xdr:row>7</xdr:row>
          <xdr:rowOff>99060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2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25</xdr:row>
          <xdr:rowOff>99060</xdr:rowOff>
        </xdr:from>
        <xdr:to>
          <xdr:col>7</xdr:col>
          <xdr:colOff>487680</xdr:colOff>
          <xdr:row>27</xdr:row>
          <xdr:rowOff>99060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2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26</xdr:row>
          <xdr:rowOff>99060</xdr:rowOff>
        </xdr:from>
        <xdr:to>
          <xdr:col>7</xdr:col>
          <xdr:colOff>487680</xdr:colOff>
          <xdr:row>28</xdr:row>
          <xdr:rowOff>99060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2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144780</xdr:colOff>
          <xdr:row>25</xdr:row>
          <xdr:rowOff>129540</xdr:rowOff>
        </xdr:from>
        <xdr:to>
          <xdr:col>10</xdr:col>
          <xdr:colOff>449580</xdr:colOff>
          <xdr:row>27</xdr:row>
          <xdr:rowOff>137160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2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26</xdr:row>
          <xdr:rowOff>175260</xdr:rowOff>
        </xdr:from>
        <xdr:to>
          <xdr:col>10</xdr:col>
          <xdr:colOff>457200</xdr:colOff>
          <xdr:row>29</xdr:row>
          <xdr:rowOff>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2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523875</xdr:colOff>
      <xdr:row>4</xdr:row>
      <xdr:rowOff>0</xdr:rowOff>
    </xdr:from>
    <xdr:to>
      <xdr:col>21</xdr:col>
      <xdr:colOff>190500</xdr:colOff>
      <xdr:row>10</xdr:row>
      <xdr:rowOff>188595</xdr:rowOff>
    </xdr:to>
    <xdr:sp macro="" textlink="">
      <xdr:nvSpPr>
        <xdr:cNvPr id="52" name="Callout: Left Arrow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23754292" y="836083"/>
          <a:ext cx="2735791" cy="1352762"/>
        </a:xfrm>
        <a:prstGeom prst="leftArrowCallout">
          <a:avLst>
            <a:gd name="adj1" fmla="val 50000"/>
            <a:gd name="adj2" fmla="val 47688"/>
            <a:gd name="adj3" fmla="val 25000"/>
            <a:gd name="adj4" fmla="val 94373"/>
          </a:avLst>
        </a:prstGeom>
        <a:solidFill>
          <a:srgbClr val="DE902E"/>
        </a:solidFill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lang="es-DO" sz="1100" baseline="0">
              <a:solidFill>
                <a:schemeClr val="bg1"/>
              </a:solidFill>
              <a:latin typeface="+mn-lt"/>
              <a:ea typeface="+mn-ea"/>
              <a:cs typeface="Arial" panose="020B0604020202020204" pitchFamily="34" charset="0"/>
            </a:rPr>
            <a:t>En esta sección vas a evaluar los diferentes productos de ahorro, su tasa de interés, el balance requerido para la apertura, el balance mínimo de la cuenta y los posibles cargos. A los fines de identificar cual se adapte mejor a tus necesidades.</a:t>
          </a:r>
        </a:p>
      </xdr:txBody>
    </xdr:sp>
    <xdr:clientData/>
  </xdr:twoCellAnchor>
  <xdr:twoCellAnchor>
    <xdr:from>
      <xdr:col>26</xdr:col>
      <xdr:colOff>85725</xdr:colOff>
      <xdr:row>2</xdr:row>
      <xdr:rowOff>95251</xdr:rowOff>
    </xdr:from>
    <xdr:to>
      <xdr:col>31</xdr:col>
      <xdr:colOff>592666</xdr:colOff>
      <xdr:row>6</xdr:row>
      <xdr:rowOff>179917</xdr:rowOff>
    </xdr:to>
    <xdr:sp macro="" textlink="">
      <xdr:nvSpPr>
        <xdr:cNvPr id="53" name="Callout: Left Arrow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>
          <a:off x="30597475" y="550334"/>
          <a:ext cx="3576108" cy="857250"/>
        </a:xfrm>
        <a:prstGeom prst="leftArrowCallout">
          <a:avLst>
            <a:gd name="adj1" fmla="val 99074"/>
            <a:gd name="adj2" fmla="val 50000"/>
            <a:gd name="adj3" fmla="val 25000"/>
            <a:gd name="adj4" fmla="val 94373"/>
          </a:avLst>
        </a:prstGeom>
        <a:solidFill>
          <a:srgbClr val="DE902E"/>
        </a:solidFill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lang="es-DO" sz="1100" baseline="0">
              <a:solidFill>
                <a:schemeClr val="bg1"/>
              </a:solidFill>
              <a:latin typeface="+mn-lt"/>
              <a:ea typeface="+mn-ea"/>
              <a:cs typeface="Arial" panose="020B0604020202020204" pitchFamily="34" charset="0"/>
            </a:rPr>
            <a:t>Define de cuánto sería tu ingreso extra mensual, considerando los gastos fijos que conllevan esta nueva actividad o empresa y el interés generado por el producto de ahorro seleccionado. </a:t>
          </a:r>
        </a:p>
      </xdr:txBody>
    </xdr:sp>
    <xdr:clientData/>
  </xdr:twoCellAnchor>
  <xdr:twoCellAnchor>
    <xdr:from>
      <xdr:col>24</xdr:col>
      <xdr:colOff>710142</xdr:colOff>
      <xdr:row>12</xdr:row>
      <xdr:rowOff>142875</xdr:rowOff>
    </xdr:from>
    <xdr:to>
      <xdr:col>26</xdr:col>
      <xdr:colOff>319617</xdr:colOff>
      <xdr:row>20</xdr:row>
      <xdr:rowOff>59266</xdr:rowOff>
    </xdr:to>
    <xdr:sp macro="" textlink="">
      <xdr:nvSpPr>
        <xdr:cNvPr id="3" name="Callout: Up Arrow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851225" y="2545292"/>
          <a:ext cx="1980142" cy="1503891"/>
        </a:xfrm>
        <a:prstGeom prst="upArrowCallout">
          <a:avLst>
            <a:gd name="adj1" fmla="val 25000"/>
            <a:gd name="adj2" fmla="val 65834"/>
            <a:gd name="adj3" fmla="val 25000"/>
            <a:gd name="adj4" fmla="val 75000"/>
          </a:avLst>
        </a:prstGeom>
        <a:solidFill>
          <a:srgbClr val="DE902E"/>
        </a:solidFill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100">
              <a:solidFill>
                <a:schemeClr val="bg1"/>
              </a:solidFill>
              <a:latin typeface="+mn-lt"/>
              <a:ea typeface="+mn-ea"/>
              <a:cs typeface="Arial" panose="020B0604020202020204" pitchFamily="34" charset="0"/>
            </a:rPr>
            <a:t>Aquí podrás ver tu posible ahorro, si no gastas en productos no necesarios durante los plazo definidos (3, 6, 9,12,18 y 30 meses). </a:t>
          </a:r>
        </a:p>
        <a:p>
          <a:pPr marL="0" indent="0" algn="l"/>
          <a:endParaRPr lang="es-DO" sz="1100">
            <a:solidFill>
              <a:schemeClr val="bg1"/>
            </a:solidFill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18</xdr:row>
          <xdr:rowOff>99060</xdr:rowOff>
        </xdr:from>
        <xdr:to>
          <xdr:col>2</xdr:col>
          <xdr:colOff>487680</xdr:colOff>
          <xdr:row>20</xdr:row>
          <xdr:rowOff>106680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2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29</xdr:row>
          <xdr:rowOff>99060</xdr:rowOff>
        </xdr:from>
        <xdr:to>
          <xdr:col>2</xdr:col>
          <xdr:colOff>487680</xdr:colOff>
          <xdr:row>31</xdr:row>
          <xdr:rowOff>99060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2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31</xdr:row>
          <xdr:rowOff>114300</xdr:rowOff>
        </xdr:from>
        <xdr:to>
          <xdr:col>2</xdr:col>
          <xdr:colOff>487680</xdr:colOff>
          <xdr:row>33</xdr:row>
          <xdr:rowOff>114300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2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30</xdr:row>
          <xdr:rowOff>106680</xdr:rowOff>
        </xdr:from>
        <xdr:to>
          <xdr:col>2</xdr:col>
          <xdr:colOff>487680</xdr:colOff>
          <xdr:row>32</xdr:row>
          <xdr:rowOff>137160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2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53</xdr:row>
          <xdr:rowOff>99060</xdr:rowOff>
        </xdr:from>
        <xdr:to>
          <xdr:col>2</xdr:col>
          <xdr:colOff>487680</xdr:colOff>
          <xdr:row>55</xdr:row>
          <xdr:rowOff>114300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2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54</xdr:row>
          <xdr:rowOff>99060</xdr:rowOff>
        </xdr:from>
        <xdr:to>
          <xdr:col>2</xdr:col>
          <xdr:colOff>487680</xdr:colOff>
          <xdr:row>56</xdr:row>
          <xdr:rowOff>114300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2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56</xdr:row>
          <xdr:rowOff>114300</xdr:rowOff>
        </xdr:from>
        <xdr:to>
          <xdr:col>2</xdr:col>
          <xdr:colOff>487680</xdr:colOff>
          <xdr:row>58</xdr:row>
          <xdr:rowOff>152400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2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55</xdr:row>
          <xdr:rowOff>106680</xdr:rowOff>
        </xdr:from>
        <xdr:to>
          <xdr:col>2</xdr:col>
          <xdr:colOff>487680</xdr:colOff>
          <xdr:row>57</xdr:row>
          <xdr:rowOff>114300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2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57</xdr:row>
          <xdr:rowOff>114300</xdr:rowOff>
        </xdr:from>
        <xdr:to>
          <xdr:col>2</xdr:col>
          <xdr:colOff>487680</xdr:colOff>
          <xdr:row>59</xdr:row>
          <xdr:rowOff>129540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2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57</xdr:row>
          <xdr:rowOff>114300</xdr:rowOff>
        </xdr:from>
        <xdr:to>
          <xdr:col>2</xdr:col>
          <xdr:colOff>487680</xdr:colOff>
          <xdr:row>59</xdr:row>
          <xdr:rowOff>129540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2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58</xdr:row>
          <xdr:rowOff>114300</xdr:rowOff>
        </xdr:from>
        <xdr:to>
          <xdr:col>2</xdr:col>
          <xdr:colOff>487680</xdr:colOff>
          <xdr:row>60</xdr:row>
          <xdr:rowOff>106680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2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19</xdr:row>
          <xdr:rowOff>99060</xdr:rowOff>
        </xdr:from>
        <xdr:to>
          <xdr:col>2</xdr:col>
          <xdr:colOff>487680</xdr:colOff>
          <xdr:row>21</xdr:row>
          <xdr:rowOff>99060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2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20</xdr:row>
          <xdr:rowOff>99060</xdr:rowOff>
        </xdr:from>
        <xdr:to>
          <xdr:col>2</xdr:col>
          <xdr:colOff>487680</xdr:colOff>
          <xdr:row>22</xdr:row>
          <xdr:rowOff>83820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2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21</xdr:row>
          <xdr:rowOff>99060</xdr:rowOff>
        </xdr:from>
        <xdr:to>
          <xdr:col>2</xdr:col>
          <xdr:colOff>487680</xdr:colOff>
          <xdr:row>23</xdr:row>
          <xdr:rowOff>99060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2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22</xdr:row>
          <xdr:rowOff>99060</xdr:rowOff>
        </xdr:from>
        <xdr:to>
          <xdr:col>2</xdr:col>
          <xdr:colOff>487680</xdr:colOff>
          <xdr:row>24</xdr:row>
          <xdr:rowOff>106680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2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23</xdr:row>
          <xdr:rowOff>99060</xdr:rowOff>
        </xdr:from>
        <xdr:to>
          <xdr:col>2</xdr:col>
          <xdr:colOff>487680</xdr:colOff>
          <xdr:row>25</xdr:row>
          <xdr:rowOff>99060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2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24</xdr:row>
          <xdr:rowOff>99060</xdr:rowOff>
        </xdr:from>
        <xdr:to>
          <xdr:col>2</xdr:col>
          <xdr:colOff>487680</xdr:colOff>
          <xdr:row>26</xdr:row>
          <xdr:rowOff>99060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2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25</xdr:row>
          <xdr:rowOff>99060</xdr:rowOff>
        </xdr:from>
        <xdr:to>
          <xdr:col>2</xdr:col>
          <xdr:colOff>487680</xdr:colOff>
          <xdr:row>27</xdr:row>
          <xdr:rowOff>121920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2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26</xdr:row>
          <xdr:rowOff>99060</xdr:rowOff>
        </xdr:from>
        <xdr:to>
          <xdr:col>2</xdr:col>
          <xdr:colOff>487680</xdr:colOff>
          <xdr:row>28</xdr:row>
          <xdr:rowOff>99060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2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27</xdr:row>
          <xdr:rowOff>99060</xdr:rowOff>
        </xdr:from>
        <xdr:to>
          <xdr:col>2</xdr:col>
          <xdr:colOff>487680</xdr:colOff>
          <xdr:row>29</xdr:row>
          <xdr:rowOff>99060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2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28</xdr:row>
          <xdr:rowOff>99060</xdr:rowOff>
        </xdr:from>
        <xdr:to>
          <xdr:col>2</xdr:col>
          <xdr:colOff>487680</xdr:colOff>
          <xdr:row>30</xdr:row>
          <xdr:rowOff>106680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2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42</xdr:row>
          <xdr:rowOff>99060</xdr:rowOff>
        </xdr:from>
        <xdr:to>
          <xdr:col>2</xdr:col>
          <xdr:colOff>487680</xdr:colOff>
          <xdr:row>44</xdr:row>
          <xdr:rowOff>99060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2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423333</xdr:colOff>
      <xdr:row>2</xdr:row>
      <xdr:rowOff>95249</xdr:rowOff>
    </xdr:from>
    <xdr:to>
      <xdr:col>2</xdr:col>
      <xdr:colOff>7916</xdr:colOff>
      <xdr:row>10</xdr:row>
      <xdr:rowOff>59570</xdr:rowOff>
    </xdr:to>
    <xdr:pic>
      <xdr:nvPicPr>
        <xdr:cNvPr id="56" name="Imagen 3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916" y="539749"/>
          <a:ext cx="4146000" cy="1498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1.xml"/><Relationship Id="rId21" Type="http://schemas.openxmlformats.org/officeDocument/2006/relationships/ctrlProp" Target="../ctrlProps/ctrlProp6.xml"/><Relationship Id="rId34" Type="http://schemas.openxmlformats.org/officeDocument/2006/relationships/ctrlProp" Target="../ctrlProps/ctrlProp19.xml"/><Relationship Id="rId42" Type="http://schemas.openxmlformats.org/officeDocument/2006/relationships/ctrlProp" Target="../ctrlProps/ctrlProp27.xml"/><Relationship Id="rId47" Type="http://schemas.openxmlformats.org/officeDocument/2006/relationships/ctrlProp" Target="../ctrlProps/ctrlProp32.xml"/><Relationship Id="rId50" Type="http://schemas.openxmlformats.org/officeDocument/2006/relationships/ctrlProp" Target="../ctrlProps/ctrlProp35.xml"/><Relationship Id="rId55" Type="http://schemas.openxmlformats.org/officeDocument/2006/relationships/ctrlProp" Target="../ctrlProps/ctrlProp40.xml"/><Relationship Id="rId63" Type="http://schemas.openxmlformats.org/officeDocument/2006/relationships/ctrlProp" Target="../ctrlProps/ctrlProp48.xml"/><Relationship Id="rId7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ctrlProp" Target="../ctrlProps/ctrlProp1.xml"/><Relationship Id="rId29" Type="http://schemas.openxmlformats.org/officeDocument/2006/relationships/ctrlProp" Target="../ctrlProps/ctrlProp14.xml"/><Relationship Id="rId11" Type="http://schemas.openxmlformats.org/officeDocument/2006/relationships/hyperlink" Target="about:blank" TargetMode="External"/><Relationship Id="rId24" Type="http://schemas.openxmlformats.org/officeDocument/2006/relationships/ctrlProp" Target="../ctrlProps/ctrlProp9.xml"/><Relationship Id="rId32" Type="http://schemas.openxmlformats.org/officeDocument/2006/relationships/ctrlProp" Target="../ctrlProps/ctrlProp17.xml"/><Relationship Id="rId37" Type="http://schemas.openxmlformats.org/officeDocument/2006/relationships/ctrlProp" Target="../ctrlProps/ctrlProp22.xml"/><Relationship Id="rId40" Type="http://schemas.openxmlformats.org/officeDocument/2006/relationships/ctrlProp" Target="../ctrlProps/ctrlProp25.xml"/><Relationship Id="rId45" Type="http://schemas.openxmlformats.org/officeDocument/2006/relationships/ctrlProp" Target="../ctrlProps/ctrlProp30.xml"/><Relationship Id="rId53" Type="http://schemas.openxmlformats.org/officeDocument/2006/relationships/ctrlProp" Target="../ctrlProps/ctrlProp38.xml"/><Relationship Id="rId58" Type="http://schemas.openxmlformats.org/officeDocument/2006/relationships/ctrlProp" Target="../ctrlProps/ctrlProp43.xml"/><Relationship Id="rId5" Type="http://schemas.openxmlformats.org/officeDocument/2006/relationships/hyperlink" Target="about:blank" TargetMode="External"/><Relationship Id="rId61" Type="http://schemas.openxmlformats.org/officeDocument/2006/relationships/ctrlProp" Target="../ctrlProps/ctrlProp46.xml"/><Relationship Id="rId19" Type="http://schemas.openxmlformats.org/officeDocument/2006/relationships/ctrlProp" Target="../ctrlProps/ctrlProp4.xml"/><Relationship Id="rId14" Type="http://schemas.openxmlformats.org/officeDocument/2006/relationships/drawing" Target="../drawings/drawing3.xml"/><Relationship Id="rId22" Type="http://schemas.openxmlformats.org/officeDocument/2006/relationships/ctrlProp" Target="../ctrlProps/ctrlProp7.xml"/><Relationship Id="rId27" Type="http://schemas.openxmlformats.org/officeDocument/2006/relationships/ctrlProp" Target="../ctrlProps/ctrlProp12.xml"/><Relationship Id="rId30" Type="http://schemas.openxmlformats.org/officeDocument/2006/relationships/ctrlProp" Target="../ctrlProps/ctrlProp15.xml"/><Relationship Id="rId35" Type="http://schemas.openxmlformats.org/officeDocument/2006/relationships/ctrlProp" Target="../ctrlProps/ctrlProp20.xml"/><Relationship Id="rId43" Type="http://schemas.openxmlformats.org/officeDocument/2006/relationships/ctrlProp" Target="../ctrlProps/ctrlProp28.xml"/><Relationship Id="rId48" Type="http://schemas.openxmlformats.org/officeDocument/2006/relationships/ctrlProp" Target="../ctrlProps/ctrlProp33.xml"/><Relationship Id="rId56" Type="http://schemas.openxmlformats.org/officeDocument/2006/relationships/ctrlProp" Target="../ctrlProps/ctrlProp41.xml"/><Relationship Id="rId64" Type="http://schemas.openxmlformats.org/officeDocument/2006/relationships/ctrlProp" Target="../ctrlProps/ctrlProp49.xml"/><Relationship Id="rId8" Type="http://schemas.openxmlformats.org/officeDocument/2006/relationships/hyperlink" Target="about:blank" TargetMode="External"/><Relationship Id="rId51" Type="http://schemas.openxmlformats.org/officeDocument/2006/relationships/ctrlProp" Target="../ctrlProps/ctrlProp36.xml"/><Relationship Id="rId3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ctrlProp" Target="../ctrlProps/ctrlProp2.xml"/><Relationship Id="rId25" Type="http://schemas.openxmlformats.org/officeDocument/2006/relationships/ctrlProp" Target="../ctrlProps/ctrlProp10.xml"/><Relationship Id="rId33" Type="http://schemas.openxmlformats.org/officeDocument/2006/relationships/ctrlProp" Target="../ctrlProps/ctrlProp18.xml"/><Relationship Id="rId38" Type="http://schemas.openxmlformats.org/officeDocument/2006/relationships/ctrlProp" Target="../ctrlProps/ctrlProp23.xml"/><Relationship Id="rId46" Type="http://schemas.openxmlformats.org/officeDocument/2006/relationships/ctrlProp" Target="../ctrlProps/ctrlProp31.xml"/><Relationship Id="rId59" Type="http://schemas.openxmlformats.org/officeDocument/2006/relationships/ctrlProp" Target="../ctrlProps/ctrlProp44.xml"/><Relationship Id="rId20" Type="http://schemas.openxmlformats.org/officeDocument/2006/relationships/ctrlProp" Target="../ctrlProps/ctrlProp5.xml"/><Relationship Id="rId41" Type="http://schemas.openxmlformats.org/officeDocument/2006/relationships/ctrlProp" Target="../ctrlProps/ctrlProp26.xml"/><Relationship Id="rId54" Type="http://schemas.openxmlformats.org/officeDocument/2006/relationships/ctrlProp" Target="../ctrlProps/ctrlProp39.xml"/><Relationship Id="rId62" Type="http://schemas.openxmlformats.org/officeDocument/2006/relationships/ctrlProp" Target="../ctrlProps/ctrlProp47.xm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5" Type="http://schemas.openxmlformats.org/officeDocument/2006/relationships/vmlDrawing" Target="../drawings/vmlDrawing1.vml"/><Relationship Id="rId23" Type="http://schemas.openxmlformats.org/officeDocument/2006/relationships/ctrlProp" Target="../ctrlProps/ctrlProp8.xml"/><Relationship Id="rId28" Type="http://schemas.openxmlformats.org/officeDocument/2006/relationships/ctrlProp" Target="../ctrlProps/ctrlProp13.xml"/><Relationship Id="rId36" Type="http://schemas.openxmlformats.org/officeDocument/2006/relationships/ctrlProp" Target="../ctrlProps/ctrlProp21.xml"/><Relationship Id="rId49" Type="http://schemas.openxmlformats.org/officeDocument/2006/relationships/ctrlProp" Target="../ctrlProps/ctrlProp34.xml"/><Relationship Id="rId57" Type="http://schemas.openxmlformats.org/officeDocument/2006/relationships/ctrlProp" Target="../ctrlProps/ctrlProp42.xml"/><Relationship Id="rId10" Type="http://schemas.openxmlformats.org/officeDocument/2006/relationships/hyperlink" Target="about:blank" TargetMode="External"/><Relationship Id="rId31" Type="http://schemas.openxmlformats.org/officeDocument/2006/relationships/ctrlProp" Target="../ctrlProps/ctrlProp16.xml"/><Relationship Id="rId44" Type="http://schemas.openxmlformats.org/officeDocument/2006/relationships/ctrlProp" Target="../ctrlProps/ctrlProp29.xml"/><Relationship Id="rId52" Type="http://schemas.openxmlformats.org/officeDocument/2006/relationships/ctrlProp" Target="../ctrlProps/ctrlProp37.xml"/><Relationship Id="rId60" Type="http://schemas.openxmlformats.org/officeDocument/2006/relationships/ctrlProp" Target="../ctrlProps/ctrlProp45.xml"/><Relationship Id="rId65" Type="http://schemas.openxmlformats.org/officeDocument/2006/relationships/ctrlProp" Target="../ctrlProps/ctrlProp50.xm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3" Type="http://schemas.openxmlformats.org/officeDocument/2006/relationships/printerSettings" Target="../printerSettings/printerSettings2.bin"/><Relationship Id="rId18" Type="http://schemas.openxmlformats.org/officeDocument/2006/relationships/ctrlProp" Target="../ctrlProps/ctrlProp3.xml"/><Relationship Id="rId39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50" zoomScaleNormal="50" workbookViewId="0">
      <selection activeCell="R30" sqref="Q30:R30"/>
    </sheetView>
  </sheetViews>
  <sheetFormatPr defaultColWidth="11.44140625"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40" zoomScaleNormal="40" zoomScaleSheetLayoutView="30" zoomScalePageLayoutView="20" workbookViewId="0">
      <selection activeCell="R30" sqref="Q30:R30"/>
    </sheetView>
  </sheetViews>
  <sheetFormatPr defaultColWidth="11.44140625" defaultRowHeight="14.4" x14ac:dyDescent="0.3"/>
  <sheetData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4" tint="-0.249977111117893"/>
  </sheetPr>
  <dimension ref="B2:Z64"/>
  <sheetViews>
    <sheetView showGridLines="0" showRowColHeaders="0" tabSelected="1" topLeftCell="A5" zoomScale="96" zoomScaleNormal="96" workbookViewId="0">
      <selection activeCell="C11" sqref="C11"/>
    </sheetView>
  </sheetViews>
  <sheetFormatPr defaultColWidth="9.21875" defaultRowHeight="14.4" x14ac:dyDescent="0.3"/>
  <cols>
    <col min="1" max="1" width="9.21875" style="5" customWidth="1"/>
    <col min="2" max="2" width="65.21875" style="5" bestFit="1" customWidth="1"/>
    <col min="3" max="3" width="9" style="5" customWidth="1"/>
    <col min="4" max="6" width="9.21875" style="5" customWidth="1"/>
    <col min="7" max="7" width="27.21875" style="5" customWidth="1"/>
    <col min="8" max="8" width="15.77734375" style="5" customWidth="1"/>
    <col min="9" max="9" width="9.21875" style="5" customWidth="1"/>
    <col min="10" max="10" width="61.77734375" style="5" customWidth="1"/>
    <col min="11" max="11" width="19.44140625" style="5" customWidth="1"/>
    <col min="12" max="12" width="9.21875" style="5" customWidth="1"/>
    <col min="13" max="13" width="47.77734375" style="5" bestFit="1" customWidth="1"/>
    <col min="14" max="14" width="5.77734375" style="5" customWidth="1"/>
    <col min="15" max="15" width="5.21875" style="5" customWidth="1"/>
    <col min="16" max="16" width="35.77734375" style="5" customWidth="1"/>
    <col min="17" max="24" width="9.21875" style="5" customWidth="1"/>
    <col min="25" max="25" width="19" style="5" customWidth="1"/>
    <col min="26" max="26" width="16.5546875" style="5" customWidth="1"/>
    <col min="27" max="16384" width="9.21875" style="5"/>
  </cols>
  <sheetData>
    <row r="2" spans="2:26" ht="21" x14ac:dyDescent="0.3">
      <c r="E2" s="66" t="s">
        <v>451</v>
      </c>
      <c r="F2" s="66"/>
      <c r="G2" s="66"/>
      <c r="H2" s="66"/>
      <c r="J2" s="66" t="s">
        <v>452</v>
      </c>
      <c r="K2" s="66"/>
      <c r="M2" s="66" t="s">
        <v>453</v>
      </c>
      <c r="N2" s="66"/>
      <c r="O2" s="66"/>
      <c r="P2" s="66"/>
      <c r="Q2" s="66"/>
      <c r="W2" s="66" t="s">
        <v>454</v>
      </c>
      <c r="X2" s="66"/>
      <c r="Y2" s="66"/>
      <c r="Z2" s="66"/>
    </row>
    <row r="3" spans="2:26" ht="15.6" x14ac:dyDescent="0.3">
      <c r="D3" s="6"/>
      <c r="E3" s="69" t="s">
        <v>360</v>
      </c>
      <c r="F3" s="69"/>
      <c r="G3" s="69"/>
      <c r="H3" s="69"/>
      <c r="J3" s="73" t="s">
        <v>411</v>
      </c>
      <c r="K3" s="73"/>
      <c r="M3" s="87" t="s">
        <v>408</v>
      </c>
      <c r="N3" s="87"/>
      <c r="O3" s="87"/>
      <c r="P3" s="87"/>
      <c r="Q3" s="87"/>
      <c r="W3" s="68" t="s">
        <v>416</v>
      </c>
      <c r="X3" s="68"/>
      <c r="Y3" s="68"/>
      <c r="Z3" s="68"/>
    </row>
    <row r="4" spans="2:26" x14ac:dyDescent="0.3">
      <c r="D4" s="6"/>
      <c r="E4" s="7"/>
      <c r="F4" s="7"/>
      <c r="G4" s="7"/>
      <c r="H4" s="7"/>
      <c r="W4" s="8"/>
      <c r="X4" s="8"/>
      <c r="Y4" s="8"/>
      <c r="Z4" s="8"/>
    </row>
    <row r="5" spans="2:26" s="9" customFormat="1" ht="15" customHeight="1" x14ac:dyDescent="0.3">
      <c r="B5" s="5"/>
      <c r="C5" s="5"/>
      <c r="D5" s="6"/>
      <c r="E5" s="70" t="s">
        <v>393</v>
      </c>
      <c r="F5" s="70"/>
      <c r="G5" s="70"/>
      <c r="H5" s="70"/>
      <c r="J5" s="85" t="s">
        <v>409</v>
      </c>
      <c r="K5" s="85"/>
      <c r="M5" s="10" t="s">
        <v>446</v>
      </c>
      <c r="N5" s="11"/>
      <c r="O5" s="5"/>
      <c r="P5" s="10" t="s">
        <v>415</v>
      </c>
      <c r="Q5" s="11"/>
      <c r="W5" s="12" t="s">
        <v>392</v>
      </c>
      <c r="X5" s="13"/>
      <c r="Y5" s="13"/>
      <c r="Z5" s="14">
        <v>0</v>
      </c>
    </row>
    <row r="6" spans="2:26" x14ac:dyDescent="0.3">
      <c r="E6" s="15"/>
      <c r="F6" s="15"/>
      <c r="G6" s="15"/>
      <c r="H6" s="15"/>
      <c r="J6" s="85"/>
      <c r="K6" s="85"/>
      <c r="M6" s="10" t="s">
        <v>363</v>
      </c>
      <c r="N6" s="11"/>
      <c r="P6" s="10" t="s">
        <v>417</v>
      </c>
      <c r="Q6" s="11"/>
      <c r="W6" s="13"/>
      <c r="X6" s="13"/>
      <c r="Y6" s="13"/>
      <c r="Z6" s="13"/>
    </row>
    <row r="7" spans="2:26" ht="15" customHeight="1" x14ac:dyDescent="0.3">
      <c r="D7" s="16"/>
      <c r="E7" s="17"/>
      <c r="F7" s="17"/>
      <c r="G7" s="17"/>
      <c r="H7" s="17"/>
      <c r="J7" s="18"/>
      <c r="K7" s="19"/>
      <c r="M7" s="10" t="s">
        <v>414</v>
      </c>
      <c r="N7" s="11"/>
      <c r="P7" s="10" t="s">
        <v>425</v>
      </c>
      <c r="Q7" s="11"/>
      <c r="W7" s="20" t="s">
        <v>419</v>
      </c>
      <c r="X7" s="13"/>
      <c r="Y7" s="13"/>
      <c r="Z7" s="65">
        <f>$Z$5*3</f>
        <v>0</v>
      </c>
    </row>
    <row r="8" spans="2:26" ht="15" customHeight="1" x14ac:dyDescent="0.3">
      <c r="D8" s="16"/>
      <c r="E8" s="17"/>
      <c r="F8" s="17"/>
      <c r="G8" s="17"/>
      <c r="H8" s="17"/>
      <c r="J8" s="72" t="s">
        <v>398</v>
      </c>
      <c r="K8" s="72"/>
      <c r="N8" s="11"/>
      <c r="P8" s="11"/>
      <c r="Q8" s="11"/>
      <c r="W8" s="20" t="s">
        <v>421</v>
      </c>
      <c r="X8" s="13"/>
      <c r="Y8" s="13"/>
      <c r="Z8" s="65">
        <f>$Z$5*6</f>
        <v>0</v>
      </c>
    </row>
    <row r="9" spans="2:26" ht="15.6" x14ac:dyDescent="0.3">
      <c r="D9" s="16"/>
      <c r="E9" s="21"/>
      <c r="F9" s="21"/>
      <c r="G9" s="21"/>
      <c r="H9" s="21"/>
      <c r="J9" s="72"/>
      <c r="K9" s="72"/>
      <c r="N9" s="11"/>
      <c r="P9" s="22"/>
      <c r="W9" s="20" t="s">
        <v>420</v>
      </c>
      <c r="X9" s="20"/>
      <c r="Y9" s="20"/>
      <c r="Z9" s="65">
        <f>$Z$5*9</f>
        <v>0</v>
      </c>
    </row>
    <row r="10" spans="2:26" ht="15.6" x14ac:dyDescent="0.3">
      <c r="D10" s="16"/>
      <c r="E10" s="7"/>
      <c r="F10" s="7"/>
      <c r="G10" s="7"/>
      <c r="H10" s="7"/>
      <c r="J10" s="23"/>
      <c r="K10" s="24"/>
      <c r="W10" s="20" t="s">
        <v>422</v>
      </c>
      <c r="X10" s="20"/>
      <c r="Y10" s="20"/>
      <c r="Z10" s="65">
        <f>$Z$5*12</f>
        <v>0</v>
      </c>
    </row>
    <row r="11" spans="2:26" ht="15.6" x14ac:dyDescent="0.3">
      <c r="E11" s="70" t="s">
        <v>394</v>
      </c>
      <c r="F11" s="70"/>
      <c r="G11" s="70"/>
      <c r="H11" s="70"/>
      <c r="J11" s="62" t="s">
        <v>373</v>
      </c>
      <c r="K11" s="11"/>
      <c r="W11" s="20" t="s">
        <v>423</v>
      </c>
      <c r="X11" s="20"/>
      <c r="Y11" s="20"/>
      <c r="Z11" s="65">
        <f>$Z$5*18</f>
        <v>0</v>
      </c>
    </row>
    <row r="12" spans="2:26" ht="15.6" x14ac:dyDescent="0.3">
      <c r="E12" s="15"/>
      <c r="F12" s="15"/>
      <c r="G12" s="15"/>
      <c r="H12" s="15"/>
      <c r="J12" s="62" t="s">
        <v>374</v>
      </c>
      <c r="K12" s="11"/>
      <c r="M12" s="74" t="s">
        <v>410</v>
      </c>
      <c r="N12" s="74"/>
      <c r="O12" s="74"/>
      <c r="P12" s="74"/>
      <c r="Q12" s="25"/>
      <c r="W12" s="20" t="s">
        <v>424</v>
      </c>
      <c r="X12" s="20"/>
      <c r="Y12" s="20"/>
      <c r="Z12" s="65">
        <f>$Z$5*30</f>
        <v>0</v>
      </c>
    </row>
    <row r="13" spans="2:26" x14ac:dyDescent="0.3">
      <c r="E13" s="17"/>
      <c r="F13" s="17"/>
      <c r="G13" s="17"/>
      <c r="H13" s="17"/>
      <c r="J13" s="62" t="s">
        <v>376</v>
      </c>
      <c r="K13" s="11"/>
      <c r="Q13" s="26"/>
    </row>
    <row r="14" spans="2:26" ht="13.95" customHeight="1" x14ac:dyDescent="0.3">
      <c r="B14" s="66" t="s">
        <v>450</v>
      </c>
      <c r="C14" s="66"/>
      <c r="E14" s="17"/>
      <c r="F14" s="17"/>
      <c r="G14" s="17"/>
      <c r="H14" s="17"/>
      <c r="J14" s="62" t="s">
        <v>387</v>
      </c>
      <c r="K14" s="11"/>
      <c r="M14" s="75" t="s">
        <v>443</v>
      </c>
      <c r="N14" s="75"/>
      <c r="O14" s="75"/>
      <c r="P14" s="75"/>
      <c r="Q14" s="27"/>
    </row>
    <row r="15" spans="2:26" ht="15.6" x14ac:dyDescent="0.3">
      <c r="B15" s="68" t="s">
        <v>386</v>
      </c>
      <c r="C15" s="68"/>
      <c r="E15" s="7"/>
      <c r="F15" s="7"/>
      <c r="G15" s="7"/>
      <c r="H15" s="7"/>
      <c r="K15" s="11"/>
      <c r="M15" s="76" t="s">
        <v>426</v>
      </c>
      <c r="N15" s="77"/>
      <c r="O15" s="78">
        <v>0</v>
      </c>
      <c r="P15" s="78"/>
      <c r="Q15" s="28"/>
    </row>
    <row r="16" spans="2:26" ht="15" customHeight="1" x14ac:dyDescent="0.3">
      <c r="B16" s="21"/>
      <c r="C16" s="21"/>
      <c r="E16" s="7"/>
      <c r="F16" s="7"/>
      <c r="G16" s="7"/>
      <c r="H16" s="7"/>
      <c r="J16" s="72" t="s">
        <v>399</v>
      </c>
      <c r="K16" s="72"/>
      <c r="M16" s="79" t="s">
        <v>390</v>
      </c>
      <c r="N16" s="80"/>
      <c r="O16" s="81">
        <v>0</v>
      </c>
      <c r="P16" s="81"/>
      <c r="Q16" s="26"/>
    </row>
    <row r="17" spans="2:17" x14ac:dyDescent="0.3">
      <c r="B17" s="67" t="s">
        <v>412</v>
      </c>
      <c r="C17" s="67"/>
      <c r="D17" s="16"/>
      <c r="E17" s="70" t="s">
        <v>395</v>
      </c>
      <c r="F17" s="70"/>
      <c r="G17" s="70"/>
      <c r="H17" s="70"/>
      <c r="J17" s="72"/>
      <c r="K17" s="72"/>
      <c r="M17" s="79" t="s">
        <v>389</v>
      </c>
      <c r="N17" s="80"/>
      <c r="O17" s="82">
        <v>0</v>
      </c>
      <c r="P17" s="82"/>
      <c r="Q17" s="26"/>
    </row>
    <row r="18" spans="2:17" x14ac:dyDescent="0.3">
      <c r="B18" s="67"/>
      <c r="C18" s="67"/>
      <c r="E18" s="15"/>
      <c r="F18" s="15"/>
      <c r="G18" s="15"/>
      <c r="H18" s="15"/>
      <c r="M18" s="83" t="s">
        <v>407</v>
      </c>
      <c r="N18" s="84"/>
      <c r="O18" s="86">
        <f>((((1+O17)^(O16/12))-1)*O15)</f>
        <v>0</v>
      </c>
      <c r="P18" s="86"/>
      <c r="Q18" s="29"/>
    </row>
    <row r="19" spans="2:17" x14ac:dyDescent="0.3">
      <c r="B19" s="16"/>
      <c r="C19" s="16"/>
      <c r="E19" s="17"/>
      <c r="F19" s="17"/>
      <c r="G19" s="17"/>
      <c r="H19" s="17"/>
      <c r="J19" s="62" t="s">
        <v>375</v>
      </c>
      <c r="K19" s="11"/>
      <c r="M19" s="95" t="s">
        <v>406</v>
      </c>
      <c r="N19" s="95"/>
      <c r="O19" s="86">
        <f>O15+O18</f>
        <v>0</v>
      </c>
      <c r="P19" s="86"/>
      <c r="Q19" s="29"/>
    </row>
    <row r="20" spans="2:17" x14ac:dyDescent="0.3">
      <c r="B20" s="58" t="s">
        <v>432</v>
      </c>
      <c r="C20" s="16"/>
      <c r="E20" s="17"/>
      <c r="F20" s="17"/>
      <c r="G20" s="17"/>
      <c r="H20" s="17"/>
      <c r="J20" s="62" t="s">
        <v>400</v>
      </c>
      <c r="K20" s="11"/>
      <c r="M20" s="95"/>
      <c r="N20" s="95"/>
      <c r="O20" s="86"/>
      <c r="P20" s="86"/>
      <c r="Q20" s="30"/>
    </row>
    <row r="21" spans="2:17" ht="15.75" customHeight="1" x14ac:dyDescent="0.3">
      <c r="B21" s="58" t="s">
        <v>440</v>
      </c>
      <c r="C21" s="16"/>
      <c r="E21" s="7"/>
      <c r="F21" s="7"/>
      <c r="G21" s="7"/>
      <c r="H21" s="7"/>
      <c r="J21" s="62" t="s">
        <v>377</v>
      </c>
      <c r="K21" s="11"/>
      <c r="M21" s="31"/>
      <c r="N21" s="31"/>
      <c r="O21" s="32"/>
      <c r="P21" s="32"/>
      <c r="Q21" s="26"/>
    </row>
    <row r="22" spans="2:17" ht="15.75" customHeight="1" x14ac:dyDescent="0.3">
      <c r="B22" s="58" t="s">
        <v>433</v>
      </c>
      <c r="C22" s="16"/>
      <c r="E22" s="70" t="s">
        <v>388</v>
      </c>
      <c r="F22" s="70"/>
      <c r="G22" s="70"/>
      <c r="H22" s="70"/>
      <c r="M22" s="33"/>
      <c r="N22" s="33"/>
      <c r="O22" s="33"/>
      <c r="P22" s="33"/>
      <c r="Q22" s="26"/>
    </row>
    <row r="23" spans="2:17" x14ac:dyDescent="0.3">
      <c r="B23" s="58" t="s">
        <v>447</v>
      </c>
      <c r="C23" s="16"/>
      <c r="E23" s="70"/>
      <c r="F23" s="70"/>
      <c r="G23" s="70"/>
      <c r="H23" s="70"/>
      <c r="J23" s="72" t="s">
        <v>401</v>
      </c>
      <c r="K23" s="72"/>
      <c r="M23" s="75" t="s">
        <v>431</v>
      </c>
      <c r="N23" s="75"/>
      <c r="O23" s="75"/>
      <c r="P23" s="75"/>
      <c r="Q23" s="29"/>
    </row>
    <row r="24" spans="2:17" x14ac:dyDescent="0.3">
      <c r="B24" s="58" t="s">
        <v>456</v>
      </c>
      <c r="C24" s="16"/>
      <c r="E24" s="64"/>
      <c r="F24" s="64"/>
      <c r="G24" s="64"/>
      <c r="H24" s="64"/>
      <c r="J24" s="72"/>
      <c r="K24" s="72"/>
      <c r="M24" s="88" t="s">
        <v>405</v>
      </c>
      <c r="N24" s="88"/>
      <c r="O24" s="94">
        <v>0</v>
      </c>
      <c r="P24" s="94"/>
      <c r="Q24" s="29"/>
    </row>
    <row r="25" spans="2:17" ht="15.75" customHeight="1" x14ac:dyDescent="0.3">
      <c r="B25" s="58" t="s">
        <v>434</v>
      </c>
      <c r="C25" s="16"/>
      <c r="E25" s="30"/>
      <c r="F25" s="30"/>
      <c r="G25" s="30"/>
      <c r="H25" s="26"/>
      <c r="J25" s="72"/>
      <c r="K25" s="72"/>
      <c r="M25" s="88" t="s">
        <v>427</v>
      </c>
      <c r="N25" s="88"/>
      <c r="O25" s="94">
        <v>0</v>
      </c>
      <c r="P25" s="94"/>
    </row>
    <row r="26" spans="2:17" x14ac:dyDescent="0.3">
      <c r="B26" s="58" t="s">
        <v>435</v>
      </c>
      <c r="C26" s="16"/>
      <c r="E26" s="34" t="s">
        <v>396</v>
      </c>
      <c r="F26" s="34"/>
      <c r="G26" s="34"/>
      <c r="H26" s="11"/>
      <c r="M26" s="88" t="s">
        <v>389</v>
      </c>
      <c r="N26" s="88"/>
      <c r="O26" s="89">
        <v>0</v>
      </c>
      <c r="P26" s="89"/>
    </row>
    <row r="27" spans="2:17" x14ac:dyDescent="0.3">
      <c r="B27" s="58" t="s">
        <v>436</v>
      </c>
      <c r="C27" s="16"/>
      <c r="E27" s="34" t="s">
        <v>397</v>
      </c>
      <c r="F27" s="34"/>
      <c r="G27" s="34"/>
      <c r="H27" s="11"/>
      <c r="J27" s="60" t="s">
        <v>375</v>
      </c>
      <c r="K27" s="35"/>
      <c r="M27" s="90" t="s">
        <v>428</v>
      </c>
      <c r="N27" s="90"/>
      <c r="O27" s="81">
        <v>0</v>
      </c>
      <c r="P27" s="81"/>
    </row>
    <row r="28" spans="2:17" ht="15.75" customHeight="1" x14ac:dyDescent="0.3">
      <c r="B28" s="58" t="s">
        <v>437</v>
      </c>
      <c r="C28" s="16"/>
      <c r="E28" s="36" t="s">
        <v>367</v>
      </c>
      <c r="F28" s="36"/>
      <c r="G28" s="36"/>
      <c r="H28" s="11"/>
      <c r="J28" s="60" t="s">
        <v>377</v>
      </c>
      <c r="K28" s="35"/>
      <c r="M28" s="91" t="s">
        <v>391</v>
      </c>
      <c r="N28" s="91"/>
      <c r="O28" s="86">
        <f>FV(O26/12,O27,-O25,-O24)</f>
        <v>0</v>
      </c>
      <c r="P28" s="86"/>
    </row>
    <row r="29" spans="2:17" x14ac:dyDescent="0.3">
      <c r="B29" s="58" t="s">
        <v>438</v>
      </c>
      <c r="C29" s="16"/>
      <c r="E29" s="34" t="s">
        <v>370</v>
      </c>
      <c r="F29" s="37"/>
      <c r="G29" s="37"/>
      <c r="H29" s="11"/>
      <c r="J29" s="20"/>
      <c r="K29" s="20"/>
      <c r="P29" s="38"/>
    </row>
    <row r="30" spans="2:17" ht="15.75" customHeight="1" x14ac:dyDescent="0.3">
      <c r="B30" s="58" t="s">
        <v>448</v>
      </c>
      <c r="C30" s="11"/>
      <c r="E30" s="34" t="s">
        <v>371</v>
      </c>
      <c r="F30" s="34"/>
      <c r="G30" s="34"/>
      <c r="H30" s="11"/>
      <c r="J30" s="20"/>
      <c r="K30" s="20"/>
      <c r="P30" s="38"/>
    </row>
    <row r="31" spans="2:17" ht="15.75" customHeight="1" x14ac:dyDescent="0.3">
      <c r="B31" s="58" t="s">
        <v>441</v>
      </c>
      <c r="C31" s="11"/>
      <c r="E31" s="34" t="s">
        <v>372</v>
      </c>
      <c r="F31" s="39"/>
      <c r="G31" s="39"/>
      <c r="H31" s="11"/>
      <c r="J31" s="92" t="s">
        <v>378</v>
      </c>
      <c r="K31" s="92"/>
      <c r="M31" s="75" t="s">
        <v>414</v>
      </c>
      <c r="N31" s="75"/>
      <c r="O31" s="75"/>
      <c r="P31" s="75"/>
    </row>
    <row r="32" spans="2:17" ht="15.75" customHeight="1" x14ac:dyDescent="0.3">
      <c r="B32" s="58" t="s">
        <v>449</v>
      </c>
      <c r="C32" s="11"/>
      <c r="E32" s="40"/>
      <c r="F32" s="40"/>
      <c r="G32" s="40"/>
      <c r="H32" s="11"/>
      <c r="J32" s="41"/>
      <c r="K32" s="41"/>
      <c r="M32" s="88" t="s">
        <v>405</v>
      </c>
      <c r="N32" s="88"/>
      <c r="O32" s="94">
        <v>0</v>
      </c>
      <c r="P32" s="94"/>
      <c r="Q32" s="16"/>
    </row>
    <row r="33" spans="2:17" ht="15.6" x14ac:dyDescent="0.3">
      <c r="B33" s="58" t="s">
        <v>439</v>
      </c>
      <c r="C33" s="11"/>
      <c r="E33" s="30"/>
      <c r="F33" s="30"/>
      <c r="G33" s="30"/>
      <c r="H33" s="11"/>
      <c r="J33" s="93" t="s">
        <v>402</v>
      </c>
      <c r="K33" s="93"/>
      <c r="M33" s="88" t="s">
        <v>427</v>
      </c>
      <c r="N33" s="88"/>
      <c r="O33" s="94">
        <v>0</v>
      </c>
      <c r="P33" s="94"/>
      <c r="Q33" s="42"/>
    </row>
    <row r="34" spans="2:17" ht="15.6" x14ac:dyDescent="0.3">
      <c r="B34" s="11"/>
      <c r="C34" s="11"/>
      <c r="E34" s="71" t="s">
        <v>455</v>
      </c>
      <c r="F34" s="71"/>
      <c r="G34" s="71"/>
      <c r="H34" s="71"/>
      <c r="J34" s="43"/>
      <c r="K34" s="43"/>
      <c r="M34" s="88" t="s">
        <v>389</v>
      </c>
      <c r="N34" s="88"/>
      <c r="O34" s="89">
        <v>0</v>
      </c>
      <c r="P34" s="89"/>
      <c r="Q34" s="16"/>
    </row>
    <row r="35" spans="2:17" ht="15.6" x14ac:dyDescent="0.3">
      <c r="B35" s="45"/>
      <c r="C35" s="16"/>
      <c r="E35" s="71"/>
      <c r="F35" s="71"/>
      <c r="G35" s="71"/>
      <c r="H35" s="71"/>
      <c r="J35" s="60" t="s">
        <v>403</v>
      </c>
      <c r="K35" s="44">
        <v>0</v>
      </c>
      <c r="M35" s="90" t="s">
        <v>428</v>
      </c>
      <c r="N35" s="90"/>
      <c r="O35" s="81">
        <v>0</v>
      </c>
      <c r="P35" s="81"/>
      <c r="Q35" s="16"/>
    </row>
    <row r="36" spans="2:17" ht="15" customHeight="1" x14ac:dyDescent="0.3">
      <c r="B36" s="45"/>
      <c r="C36" s="16"/>
      <c r="E36" s="71"/>
      <c r="F36" s="71"/>
      <c r="G36" s="71"/>
      <c r="H36" s="71"/>
      <c r="J36" s="60" t="s">
        <v>404</v>
      </c>
      <c r="K36" s="44">
        <v>0</v>
      </c>
      <c r="M36" s="91" t="s">
        <v>391</v>
      </c>
      <c r="N36" s="91"/>
      <c r="O36" s="86">
        <f>FV(O34/12,O35,-O33,-O32)</f>
        <v>0</v>
      </c>
      <c r="P36" s="86"/>
    </row>
    <row r="37" spans="2:17" ht="15.6" x14ac:dyDescent="0.3">
      <c r="B37" s="45"/>
      <c r="C37" s="16"/>
      <c r="E37" s="71"/>
      <c r="F37" s="71"/>
      <c r="G37" s="71"/>
      <c r="H37" s="71"/>
      <c r="J37" s="60" t="s">
        <v>379</v>
      </c>
      <c r="K37" s="44">
        <v>0</v>
      </c>
      <c r="M37" s="29"/>
      <c r="N37" s="29"/>
      <c r="O37" s="29"/>
      <c r="P37" s="46"/>
    </row>
    <row r="38" spans="2:17" ht="15.6" x14ac:dyDescent="0.3">
      <c r="B38" s="45"/>
      <c r="C38" s="16"/>
      <c r="E38" s="40"/>
      <c r="F38" s="40"/>
      <c r="G38" s="40"/>
      <c r="H38" s="26"/>
      <c r="J38" s="60" t="s">
        <v>445</v>
      </c>
      <c r="K38" s="44">
        <v>0</v>
      </c>
      <c r="M38" s="29"/>
      <c r="N38" s="29"/>
      <c r="O38" s="29"/>
      <c r="P38" s="46"/>
    </row>
    <row r="39" spans="2:17" ht="15.6" x14ac:dyDescent="0.3">
      <c r="B39" s="45"/>
      <c r="C39" s="16"/>
      <c r="E39" s="40"/>
      <c r="F39" s="40"/>
      <c r="G39" s="40"/>
      <c r="H39" s="26"/>
      <c r="J39" s="60" t="s">
        <v>418</v>
      </c>
      <c r="K39" s="44">
        <v>0</v>
      </c>
      <c r="M39" s="75" t="s">
        <v>415</v>
      </c>
      <c r="N39" s="75"/>
      <c r="O39" s="75"/>
      <c r="P39" s="75"/>
    </row>
    <row r="40" spans="2:17" ht="15.6" x14ac:dyDescent="0.3">
      <c r="B40" s="67" t="s">
        <v>413</v>
      </c>
      <c r="C40" s="67"/>
      <c r="E40" s="47"/>
      <c r="F40" s="30"/>
      <c r="G40" s="30"/>
      <c r="H40" s="30"/>
      <c r="J40" s="60" t="s">
        <v>380</v>
      </c>
      <c r="K40" s="44">
        <v>0</v>
      </c>
      <c r="M40" s="88" t="s">
        <v>429</v>
      </c>
      <c r="N40" s="88"/>
      <c r="O40" s="96">
        <v>0</v>
      </c>
      <c r="P40" s="96"/>
    </row>
    <row r="41" spans="2:17" ht="15.75" customHeight="1" x14ac:dyDescent="0.3">
      <c r="B41" s="67"/>
      <c r="C41" s="67"/>
      <c r="E41" s="40"/>
      <c r="F41" s="40"/>
      <c r="G41" s="40"/>
      <c r="H41" s="26"/>
      <c r="J41" s="60" t="s">
        <v>381</v>
      </c>
      <c r="K41" s="44">
        <v>0</v>
      </c>
      <c r="M41" s="88" t="s">
        <v>389</v>
      </c>
      <c r="N41" s="88"/>
      <c r="O41" s="89">
        <v>0</v>
      </c>
      <c r="P41" s="89"/>
    </row>
    <row r="42" spans="2:17" ht="15" customHeight="1" x14ac:dyDescent="0.3">
      <c r="B42" s="16"/>
      <c r="C42" s="16"/>
      <c r="E42" s="40"/>
      <c r="F42" s="40"/>
      <c r="G42" s="40"/>
      <c r="H42" s="26"/>
      <c r="J42" s="60" t="s">
        <v>382</v>
      </c>
      <c r="K42" s="44">
        <v>0</v>
      </c>
      <c r="M42" s="90" t="s">
        <v>428</v>
      </c>
      <c r="N42" s="90"/>
      <c r="O42" s="81">
        <v>0</v>
      </c>
      <c r="P42" s="81"/>
    </row>
    <row r="43" spans="2:17" ht="15" customHeight="1" x14ac:dyDescent="0.3">
      <c r="B43" s="58" t="s">
        <v>361</v>
      </c>
      <c r="C43" s="11"/>
      <c r="E43" s="30"/>
      <c r="F43" s="30"/>
      <c r="G43" s="30"/>
      <c r="H43" s="30"/>
      <c r="J43" s="60" t="s">
        <v>383</v>
      </c>
      <c r="K43" s="44">
        <v>0</v>
      </c>
      <c r="M43" s="91" t="s">
        <v>430</v>
      </c>
      <c r="N43" s="91"/>
      <c r="O43" s="97" t="str">
        <f>IFERROR(PMT(O41/12,O42,0,-O40),"")</f>
        <v/>
      </c>
      <c r="P43" s="86"/>
    </row>
    <row r="44" spans="2:17" ht="15.6" x14ac:dyDescent="0.3">
      <c r="B44" s="58" t="s">
        <v>366</v>
      </c>
      <c r="C44" s="11"/>
      <c r="E44" s="40"/>
      <c r="F44" s="40"/>
      <c r="G44" s="40"/>
      <c r="H44" s="26"/>
      <c r="J44" s="60" t="s">
        <v>55</v>
      </c>
      <c r="K44" s="44">
        <v>0</v>
      </c>
      <c r="M44" s="48"/>
      <c r="N44" s="48"/>
      <c r="O44" s="49"/>
      <c r="P44" s="50"/>
    </row>
    <row r="45" spans="2:17" ht="15.6" x14ac:dyDescent="0.3">
      <c r="B45" s="58" t="s">
        <v>364</v>
      </c>
      <c r="C45" s="11"/>
      <c r="E45" s="30"/>
      <c r="F45" s="30"/>
      <c r="G45" s="30"/>
      <c r="H45" s="30"/>
      <c r="J45" s="61" t="s">
        <v>385</v>
      </c>
      <c r="K45" s="63">
        <f>SUM(K35:K44)</f>
        <v>0</v>
      </c>
    </row>
    <row r="46" spans="2:17" x14ac:dyDescent="0.3">
      <c r="B46" s="58" t="s">
        <v>365</v>
      </c>
      <c r="C46" s="11"/>
      <c r="E46" s="40"/>
      <c r="F46" s="40"/>
      <c r="G46" s="40"/>
      <c r="H46" s="26"/>
      <c r="J46" s="40"/>
      <c r="K46" s="51"/>
      <c r="M46" s="98" t="s">
        <v>444</v>
      </c>
      <c r="N46" s="98"/>
      <c r="O46" s="98"/>
      <c r="P46" s="98"/>
    </row>
    <row r="47" spans="2:17" x14ac:dyDescent="0.3">
      <c r="B47" s="58" t="s">
        <v>368</v>
      </c>
      <c r="C47" s="11"/>
      <c r="E47" s="30"/>
      <c r="F47" s="30"/>
      <c r="G47" s="30"/>
      <c r="H47" s="30"/>
      <c r="J47" s="40"/>
      <c r="K47" s="51"/>
      <c r="M47" s="99" t="s">
        <v>426</v>
      </c>
      <c r="N47" s="100"/>
      <c r="O47" s="101">
        <v>0</v>
      </c>
      <c r="P47" s="101"/>
    </row>
    <row r="48" spans="2:17" x14ac:dyDescent="0.3">
      <c r="B48" s="58" t="s">
        <v>369</v>
      </c>
      <c r="C48" s="11"/>
      <c r="E48" s="40"/>
      <c r="F48" s="40"/>
      <c r="G48" s="40"/>
      <c r="H48" s="26"/>
      <c r="J48" s="29"/>
      <c r="K48" s="51"/>
      <c r="M48" s="102" t="s">
        <v>390</v>
      </c>
      <c r="N48" s="103"/>
      <c r="O48" s="104">
        <v>0</v>
      </c>
      <c r="P48" s="104"/>
    </row>
    <row r="49" spans="2:16" x14ac:dyDescent="0.3">
      <c r="B49" s="58" t="s">
        <v>384</v>
      </c>
      <c r="C49" s="11"/>
      <c r="E49" s="40"/>
      <c r="F49" s="40"/>
      <c r="G49" s="40"/>
      <c r="H49" s="26"/>
      <c r="J49" s="30"/>
      <c r="K49" s="51"/>
      <c r="M49" s="102" t="s">
        <v>389</v>
      </c>
      <c r="N49" s="103"/>
      <c r="O49" s="105">
        <v>0</v>
      </c>
      <c r="P49" s="105"/>
    </row>
    <row r="50" spans="2:16" x14ac:dyDescent="0.3">
      <c r="B50" s="58" t="s">
        <v>442</v>
      </c>
      <c r="C50" s="11"/>
      <c r="E50" s="40"/>
      <c r="F50" s="40"/>
      <c r="G50" s="40"/>
      <c r="H50" s="26"/>
      <c r="J50" s="29"/>
      <c r="K50" s="29"/>
      <c r="M50" s="83" t="s">
        <v>407</v>
      </c>
      <c r="N50" s="84"/>
      <c r="O50" s="106">
        <f>((((1+O49)^(O48/12))-1)*O47)</f>
        <v>0</v>
      </c>
      <c r="P50" s="106"/>
    </row>
    <row r="51" spans="2:16" x14ac:dyDescent="0.3">
      <c r="E51" s="30"/>
      <c r="F51" s="30"/>
      <c r="G51" s="30"/>
      <c r="H51" s="30"/>
      <c r="J51" s="29"/>
      <c r="K51" s="52"/>
      <c r="M51" s="95" t="s">
        <v>406</v>
      </c>
      <c r="N51" s="95"/>
      <c r="O51" s="107">
        <f>O47+O50</f>
        <v>0</v>
      </c>
      <c r="P51" s="107"/>
    </row>
    <row r="52" spans="2:16" x14ac:dyDescent="0.3">
      <c r="B52" s="67" t="s">
        <v>362</v>
      </c>
      <c r="C52" s="67"/>
      <c r="E52" s="40"/>
      <c r="F52" s="40"/>
      <c r="G52" s="40"/>
      <c r="H52" s="26"/>
      <c r="K52" s="29"/>
      <c r="M52" s="95"/>
      <c r="N52" s="95"/>
      <c r="O52" s="107"/>
      <c r="P52" s="107"/>
    </row>
    <row r="53" spans="2:16" x14ac:dyDescent="0.3">
      <c r="B53" s="67"/>
      <c r="C53" s="67"/>
      <c r="E53" s="40"/>
      <c r="F53" s="40"/>
      <c r="G53" s="40"/>
      <c r="H53" s="26"/>
      <c r="K53" s="29"/>
    </row>
    <row r="54" spans="2:16" x14ac:dyDescent="0.3">
      <c r="B54" s="16"/>
      <c r="C54" s="16"/>
      <c r="E54" s="30"/>
      <c r="F54" s="30"/>
      <c r="G54" s="30"/>
      <c r="H54" s="53"/>
    </row>
    <row r="55" spans="2:16" x14ac:dyDescent="0.3">
      <c r="B55" s="59" t="s">
        <v>446</v>
      </c>
      <c r="C55" s="11"/>
      <c r="E55" s="54"/>
      <c r="F55" s="18"/>
      <c r="G55" s="18"/>
      <c r="H55" s="26"/>
      <c r="M55" s="75" t="s">
        <v>425</v>
      </c>
      <c r="N55" s="75"/>
      <c r="O55" s="75"/>
      <c r="P55" s="75"/>
    </row>
    <row r="56" spans="2:16" x14ac:dyDescent="0.3">
      <c r="B56" s="59" t="s">
        <v>363</v>
      </c>
      <c r="C56" s="11"/>
      <c r="E56" s="30"/>
      <c r="F56" s="30"/>
      <c r="G56" s="30"/>
      <c r="H56" s="30"/>
      <c r="M56" s="88" t="s">
        <v>405</v>
      </c>
      <c r="N56" s="88"/>
      <c r="O56" s="94">
        <v>0</v>
      </c>
      <c r="P56" s="94"/>
    </row>
    <row r="57" spans="2:16" x14ac:dyDescent="0.3">
      <c r="B57" s="59" t="s">
        <v>414</v>
      </c>
      <c r="C57" s="11"/>
      <c r="E57" s="40"/>
      <c r="F57" s="40"/>
      <c r="G57" s="40"/>
      <c r="H57" s="26"/>
      <c r="M57" s="88" t="s">
        <v>427</v>
      </c>
      <c r="N57" s="88"/>
      <c r="O57" s="94">
        <v>0</v>
      </c>
      <c r="P57" s="94"/>
    </row>
    <row r="58" spans="2:16" x14ac:dyDescent="0.3">
      <c r="B58" s="59" t="s">
        <v>415</v>
      </c>
      <c r="C58" s="11"/>
      <c r="E58" s="40"/>
      <c r="F58" s="40"/>
      <c r="G58" s="40"/>
      <c r="H58" s="26"/>
      <c r="M58" s="88" t="s">
        <v>389</v>
      </c>
      <c r="N58" s="88"/>
      <c r="O58" s="89">
        <v>0</v>
      </c>
      <c r="P58" s="89"/>
    </row>
    <row r="59" spans="2:16" x14ac:dyDescent="0.3">
      <c r="B59" s="59" t="s">
        <v>417</v>
      </c>
      <c r="C59" s="11"/>
      <c r="E59" s="18"/>
      <c r="F59" s="18"/>
      <c r="G59" s="18"/>
      <c r="H59" s="26"/>
      <c r="M59" s="90" t="s">
        <v>428</v>
      </c>
      <c r="N59" s="90"/>
      <c r="O59" s="81">
        <v>0</v>
      </c>
      <c r="P59" s="81"/>
    </row>
    <row r="60" spans="2:16" x14ac:dyDescent="0.3">
      <c r="B60" s="59" t="s">
        <v>425</v>
      </c>
      <c r="C60" s="11"/>
      <c r="E60" s="18"/>
      <c r="F60" s="29"/>
      <c r="G60" s="29"/>
      <c r="H60" s="26"/>
      <c r="M60" s="91" t="s">
        <v>391</v>
      </c>
      <c r="N60" s="91"/>
      <c r="O60" s="86">
        <f>FV(O58/12,O59,-O57,-O56)</f>
        <v>0</v>
      </c>
      <c r="P60" s="86"/>
    </row>
    <row r="61" spans="2:16" ht="15.6" x14ac:dyDescent="0.3">
      <c r="B61" s="55"/>
      <c r="C61" s="11"/>
      <c r="E61" s="18"/>
      <c r="F61" s="29"/>
      <c r="G61" s="29"/>
      <c r="H61" s="26"/>
    </row>
    <row r="62" spans="2:16" x14ac:dyDescent="0.3">
      <c r="C62" s="11"/>
      <c r="E62" s="56"/>
      <c r="F62" s="56"/>
      <c r="G62" s="56"/>
      <c r="H62" s="57"/>
    </row>
    <row r="63" spans="2:16" x14ac:dyDescent="0.3">
      <c r="E63" s="56"/>
      <c r="F63" s="56"/>
      <c r="G63" s="56"/>
      <c r="H63" s="57"/>
    </row>
    <row r="64" spans="2:16" x14ac:dyDescent="0.3">
      <c r="E64" s="29"/>
      <c r="F64" s="29"/>
      <c r="G64" s="29"/>
      <c r="H64" s="29"/>
    </row>
  </sheetData>
  <mergeCells count="89">
    <mergeCell ref="B14:C14"/>
    <mergeCell ref="M56:N56"/>
    <mergeCell ref="O56:P56"/>
    <mergeCell ref="M60:N60"/>
    <mergeCell ref="O60:P60"/>
    <mergeCell ref="M57:N57"/>
    <mergeCell ref="O57:P57"/>
    <mergeCell ref="M58:N58"/>
    <mergeCell ref="O58:P58"/>
    <mergeCell ref="M59:N59"/>
    <mergeCell ref="O59:P59"/>
    <mergeCell ref="M50:N50"/>
    <mergeCell ref="O50:P50"/>
    <mergeCell ref="M51:N52"/>
    <mergeCell ref="O51:P52"/>
    <mergeCell ref="M55:P55"/>
    <mergeCell ref="M47:N47"/>
    <mergeCell ref="O47:P47"/>
    <mergeCell ref="M48:N48"/>
    <mergeCell ref="O48:P48"/>
    <mergeCell ref="M49:N49"/>
    <mergeCell ref="O49:P49"/>
    <mergeCell ref="M42:N42"/>
    <mergeCell ref="O42:P42"/>
    <mergeCell ref="M43:N43"/>
    <mergeCell ref="O43:P43"/>
    <mergeCell ref="M46:P46"/>
    <mergeCell ref="M39:P39"/>
    <mergeCell ref="M40:N40"/>
    <mergeCell ref="O40:P40"/>
    <mergeCell ref="M41:N41"/>
    <mergeCell ref="O41:P41"/>
    <mergeCell ref="M35:N35"/>
    <mergeCell ref="O35:P35"/>
    <mergeCell ref="M36:N36"/>
    <mergeCell ref="O36:P36"/>
    <mergeCell ref="W3:Z3"/>
    <mergeCell ref="M32:N32"/>
    <mergeCell ref="O32:P32"/>
    <mergeCell ref="M33:N33"/>
    <mergeCell ref="O33:P33"/>
    <mergeCell ref="M24:N24"/>
    <mergeCell ref="O24:P24"/>
    <mergeCell ref="M25:N25"/>
    <mergeCell ref="O25:P25"/>
    <mergeCell ref="M23:P23"/>
    <mergeCell ref="M19:N20"/>
    <mergeCell ref="O19:P20"/>
    <mergeCell ref="M31:P31"/>
    <mergeCell ref="J31:K31"/>
    <mergeCell ref="J33:K33"/>
    <mergeCell ref="M34:N34"/>
    <mergeCell ref="O34:P34"/>
    <mergeCell ref="M26:N26"/>
    <mergeCell ref="O26:P26"/>
    <mergeCell ref="M27:N27"/>
    <mergeCell ref="O27:P27"/>
    <mergeCell ref="M28:N28"/>
    <mergeCell ref="O28:P28"/>
    <mergeCell ref="M16:N16"/>
    <mergeCell ref="O16:P16"/>
    <mergeCell ref="M17:N17"/>
    <mergeCell ref="O17:P17"/>
    <mergeCell ref="M18:N18"/>
    <mergeCell ref="O18:P18"/>
    <mergeCell ref="J3:K3"/>
    <mergeCell ref="M12:P12"/>
    <mergeCell ref="M14:P14"/>
    <mergeCell ref="M15:N15"/>
    <mergeCell ref="O15:P15"/>
    <mergeCell ref="J5:K6"/>
    <mergeCell ref="J8:K9"/>
    <mergeCell ref="M3:Q3"/>
    <mergeCell ref="E2:H2"/>
    <mergeCell ref="J2:K2"/>
    <mergeCell ref="M2:Q2"/>
    <mergeCell ref="W2:Z2"/>
    <mergeCell ref="B52:C53"/>
    <mergeCell ref="B15:C15"/>
    <mergeCell ref="B40:C41"/>
    <mergeCell ref="E3:H3"/>
    <mergeCell ref="E22:H23"/>
    <mergeCell ref="B17:C18"/>
    <mergeCell ref="E5:H5"/>
    <mergeCell ref="E11:H11"/>
    <mergeCell ref="E17:H17"/>
    <mergeCell ref="E34:H37"/>
    <mergeCell ref="J16:K17"/>
    <mergeCell ref="J23:K25"/>
  </mergeCells>
  <conditionalFormatting sqref="O21:P21">
    <cfRule type="uniqueValues" dxfId="10" priority="13"/>
  </conditionalFormatting>
  <conditionalFormatting sqref="O19:P20">
    <cfRule type="uniqueValues" dxfId="9" priority="10"/>
  </conditionalFormatting>
  <conditionalFormatting sqref="O16">
    <cfRule type="uniqueValues" dxfId="8" priority="9"/>
  </conditionalFormatting>
  <conditionalFormatting sqref="O18:P18">
    <cfRule type="uniqueValues" dxfId="7" priority="8"/>
  </conditionalFormatting>
  <conditionalFormatting sqref="O27">
    <cfRule type="uniqueValues" dxfId="6" priority="7"/>
  </conditionalFormatting>
  <conditionalFormatting sqref="O35">
    <cfRule type="uniqueValues" dxfId="5" priority="6"/>
  </conditionalFormatting>
  <conditionalFormatting sqref="O42">
    <cfRule type="uniqueValues" dxfId="4" priority="5"/>
  </conditionalFormatting>
  <conditionalFormatting sqref="O51:P52">
    <cfRule type="uniqueValues" dxfId="3" priority="4"/>
  </conditionalFormatting>
  <conditionalFormatting sqref="O50:P50">
    <cfRule type="uniqueValues" dxfId="2" priority="3"/>
  </conditionalFormatting>
  <conditionalFormatting sqref="O48">
    <cfRule type="uniqueValues" dxfId="1" priority="2"/>
  </conditionalFormatting>
  <conditionalFormatting sqref="O59">
    <cfRule type="uniqueValues" dxfId="0" priority="1"/>
  </conditionalFormatting>
  <hyperlinks>
    <hyperlink ref="B58" r:id="rId1" xr:uid="{00000000-0004-0000-0200-000000000000}"/>
    <hyperlink ref="B57" r:id="rId2" xr:uid="{00000000-0004-0000-0200-000001000000}"/>
    <hyperlink ref="B55" r:id="rId3" display="Depósitos a Plazo Fijo (certificado)" xr:uid="{00000000-0004-0000-0200-000002000000}"/>
    <hyperlink ref="B59" r:id="rId4" display="Inversión en mercado de valores" xr:uid="{00000000-0004-0000-0200-000003000000}"/>
    <hyperlink ref="B56" r:id="rId5" xr:uid="{00000000-0004-0000-0200-000004000000}"/>
    <hyperlink ref="M5" r:id="rId6" display="Depósitos a Plazo Fijo (certificados)" xr:uid="{00000000-0004-0000-0200-000005000000}"/>
    <hyperlink ref="M6" r:id="rId7" xr:uid="{00000000-0004-0000-0200-000006000000}"/>
    <hyperlink ref="M7" r:id="rId8" xr:uid="{00000000-0004-0000-0200-000007000000}"/>
    <hyperlink ref="P5" r:id="rId9" xr:uid="{00000000-0004-0000-0200-000008000000}"/>
    <hyperlink ref="P6" r:id="rId10" xr:uid="{00000000-0004-0000-0200-000009000000}"/>
    <hyperlink ref="P7" r:id="rId11" xr:uid="{00000000-0004-0000-0200-00000A000000}"/>
    <hyperlink ref="B60" r:id="rId12" xr:uid="{00000000-0004-0000-0200-00000B000000}"/>
  </hyperlinks>
  <pageMargins left="0.7" right="0.7" top="0.75" bottom="0.75" header="0.3" footer="0.3"/>
  <pageSetup orientation="portrait" horizontalDpi="200" verticalDpi="200" r:id="rId13"/>
  <drawing r:id="rId14"/>
  <legacyDrawing r:id="rId1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4" r:id="rId16" name="Check Box 22">
              <controlPr defaultSize="0" autoFill="0" autoLine="0" autoPict="0">
                <anchor moveWithCells="1">
                  <from>
                    <xdr:col>2</xdr:col>
                    <xdr:colOff>182880</xdr:colOff>
                    <xdr:row>41</xdr:row>
                    <xdr:rowOff>99060</xdr:rowOff>
                  </from>
                  <to>
                    <xdr:col>2</xdr:col>
                    <xdr:colOff>487680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7" name="Check Box 24">
              <controlPr defaultSize="0" autoFill="0" autoLine="0" autoPict="0">
                <anchor moveWithCells="1">
                  <from>
                    <xdr:col>2</xdr:col>
                    <xdr:colOff>182880</xdr:colOff>
                    <xdr:row>44</xdr:row>
                    <xdr:rowOff>114300</xdr:rowOff>
                  </from>
                  <to>
                    <xdr:col>2</xdr:col>
                    <xdr:colOff>487680</xdr:colOff>
                    <xdr:row>46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8" name="Check Box 25">
              <controlPr defaultSize="0" autoFill="0" autoLine="0" autoPict="0">
                <anchor moveWithCells="1">
                  <from>
                    <xdr:col>2</xdr:col>
                    <xdr:colOff>182880</xdr:colOff>
                    <xdr:row>43</xdr:row>
                    <xdr:rowOff>106680</xdr:rowOff>
                  </from>
                  <to>
                    <xdr:col>2</xdr:col>
                    <xdr:colOff>487680</xdr:colOff>
                    <xdr:row>45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9" name="Check Box 40">
              <controlPr defaultSize="0" autoFill="0" autoLine="0" autoPict="0">
                <anchor moveWithCells="1">
                  <from>
                    <xdr:col>2</xdr:col>
                    <xdr:colOff>182880</xdr:colOff>
                    <xdr:row>46</xdr:row>
                    <xdr:rowOff>106680</xdr:rowOff>
                  </from>
                  <to>
                    <xdr:col>2</xdr:col>
                    <xdr:colOff>487680</xdr:colOff>
                    <xdr:row>48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0" name="Check Box 41">
              <controlPr defaultSize="0" autoFill="0" autoLine="0" autoPict="0">
                <anchor moveWithCells="1">
                  <from>
                    <xdr:col>2</xdr:col>
                    <xdr:colOff>175260</xdr:colOff>
                    <xdr:row>45</xdr:row>
                    <xdr:rowOff>167640</xdr:rowOff>
                  </from>
                  <to>
                    <xdr:col>2</xdr:col>
                    <xdr:colOff>480060</xdr:colOff>
                    <xdr:row>47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21" name="Check Box 42">
              <controlPr defaultSize="0" autoFill="0" autoLine="0" autoPict="0">
                <anchor moveWithCells="1">
                  <from>
                    <xdr:col>2</xdr:col>
                    <xdr:colOff>182880</xdr:colOff>
                    <xdr:row>48</xdr:row>
                    <xdr:rowOff>114300</xdr:rowOff>
                  </from>
                  <to>
                    <xdr:col>2</xdr:col>
                    <xdr:colOff>487680</xdr:colOff>
                    <xdr:row>50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22" name="Check Box 43">
              <controlPr defaultSize="0" autoFill="0" autoLine="0" autoPict="0">
                <anchor moveWithCells="1">
                  <from>
                    <xdr:col>2</xdr:col>
                    <xdr:colOff>182880</xdr:colOff>
                    <xdr:row>47</xdr:row>
                    <xdr:rowOff>106680</xdr:rowOff>
                  </from>
                  <to>
                    <xdr:col>2</xdr:col>
                    <xdr:colOff>487680</xdr:colOff>
                    <xdr:row>49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23" name="Check Box 44">
              <controlPr defaultSize="0" autoFill="0" autoLine="0" autoPict="0">
                <anchor moveWithCells="1">
                  <from>
                    <xdr:col>7</xdr:col>
                    <xdr:colOff>182880</xdr:colOff>
                    <xdr:row>24</xdr:row>
                    <xdr:rowOff>99060</xdr:rowOff>
                  </from>
                  <to>
                    <xdr:col>7</xdr:col>
                    <xdr:colOff>487680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4" name="Check Box 46">
              <controlPr defaultSize="0" autoFill="0" autoLine="0" autoPict="0">
                <anchor moveWithCells="1">
                  <from>
                    <xdr:col>7</xdr:col>
                    <xdr:colOff>182880</xdr:colOff>
                    <xdr:row>27</xdr:row>
                    <xdr:rowOff>114300</xdr:rowOff>
                  </from>
                  <to>
                    <xdr:col>7</xdr:col>
                    <xdr:colOff>487680</xdr:colOff>
                    <xdr:row>29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5" name="Check Box 48">
              <controlPr defaultSize="0" autoFill="0" autoLine="0" autoPict="0">
                <anchor moveWithCells="1">
                  <from>
                    <xdr:col>7</xdr:col>
                    <xdr:colOff>182880</xdr:colOff>
                    <xdr:row>28</xdr:row>
                    <xdr:rowOff>99060</xdr:rowOff>
                  </from>
                  <to>
                    <xdr:col>7</xdr:col>
                    <xdr:colOff>487680</xdr:colOff>
                    <xdr:row>30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26" name="Check Box 49">
              <controlPr defaultSize="0" autoFill="0" autoLine="0" autoPict="0">
                <anchor moveWithCells="1">
                  <from>
                    <xdr:col>7</xdr:col>
                    <xdr:colOff>182880</xdr:colOff>
                    <xdr:row>29</xdr:row>
                    <xdr:rowOff>99060</xdr:rowOff>
                  </from>
                  <to>
                    <xdr:col>7</xdr:col>
                    <xdr:colOff>487680</xdr:colOff>
                    <xdr:row>31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27" name="Check Box 54">
              <controlPr defaultSize="0" autoFill="0" autoLine="0" autoPict="0">
                <anchor moveWithCells="1">
                  <from>
                    <xdr:col>10</xdr:col>
                    <xdr:colOff>182880</xdr:colOff>
                    <xdr:row>9</xdr:row>
                    <xdr:rowOff>99060</xdr:rowOff>
                  </from>
                  <to>
                    <xdr:col>10</xdr:col>
                    <xdr:colOff>487680</xdr:colOff>
                    <xdr:row>11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28" name="Check Box 55">
              <controlPr defaultSize="0" autoFill="0" autoLine="0" autoPict="0">
                <anchor moveWithCells="1">
                  <from>
                    <xdr:col>10</xdr:col>
                    <xdr:colOff>182880</xdr:colOff>
                    <xdr:row>10</xdr:row>
                    <xdr:rowOff>99060</xdr:rowOff>
                  </from>
                  <to>
                    <xdr:col>10</xdr:col>
                    <xdr:colOff>487680</xdr:colOff>
                    <xdr:row>12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29" name="Check Box 56">
              <controlPr defaultSize="0" autoFill="0" autoLine="0" autoPict="0">
                <anchor moveWithCells="1">
                  <from>
                    <xdr:col>10</xdr:col>
                    <xdr:colOff>182880</xdr:colOff>
                    <xdr:row>12</xdr:row>
                    <xdr:rowOff>114300</xdr:rowOff>
                  </from>
                  <to>
                    <xdr:col>10</xdr:col>
                    <xdr:colOff>487680</xdr:colOff>
                    <xdr:row>14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30" name="Check Box 57">
              <controlPr defaultSize="0" autoFill="0" autoLine="0" autoPict="0">
                <anchor moveWithCells="1">
                  <from>
                    <xdr:col>10</xdr:col>
                    <xdr:colOff>182880</xdr:colOff>
                    <xdr:row>11</xdr:row>
                    <xdr:rowOff>106680</xdr:rowOff>
                  </from>
                  <to>
                    <xdr:col>10</xdr:col>
                    <xdr:colOff>487680</xdr:colOff>
                    <xdr:row>13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31" name="Check Box 60">
              <controlPr defaultSize="0" autoFill="0" autoLine="0" autoPict="0">
                <anchor moveWithCells="1">
                  <from>
                    <xdr:col>10</xdr:col>
                    <xdr:colOff>182880</xdr:colOff>
                    <xdr:row>17</xdr:row>
                    <xdr:rowOff>99060</xdr:rowOff>
                  </from>
                  <to>
                    <xdr:col>10</xdr:col>
                    <xdr:colOff>487680</xdr:colOff>
                    <xdr:row>19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32" name="Check Box 61">
              <controlPr defaultSize="0" autoFill="0" autoLine="0" autoPict="0">
                <anchor moveWithCells="1">
                  <from>
                    <xdr:col>10</xdr:col>
                    <xdr:colOff>182880</xdr:colOff>
                    <xdr:row>18</xdr:row>
                    <xdr:rowOff>99060</xdr:rowOff>
                  </from>
                  <to>
                    <xdr:col>10</xdr:col>
                    <xdr:colOff>487680</xdr:colOff>
                    <xdr:row>20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33" name="Check Box 62">
              <controlPr defaultSize="0" autoFill="0" autoLine="0" autoPict="0">
                <anchor moveWithCells="1">
                  <from>
                    <xdr:col>10</xdr:col>
                    <xdr:colOff>182880</xdr:colOff>
                    <xdr:row>19</xdr:row>
                    <xdr:rowOff>106680</xdr:rowOff>
                  </from>
                  <to>
                    <xdr:col>10</xdr:col>
                    <xdr:colOff>487680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34" name="Check Box 65">
              <controlPr defaultSize="0" autoFill="0" autoLine="0" autoPict="0">
                <anchor moveWithCells="1">
                  <from>
                    <xdr:col>13</xdr:col>
                    <xdr:colOff>182880</xdr:colOff>
                    <xdr:row>3</xdr:row>
                    <xdr:rowOff>99060</xdr:rowOff>
                  </from>
                  <to>
                    <xdr:col>14</xdr:col>
                    <xdr:colOff>106680</xdr:colOff>
                    <xdr:row>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35" name="Check Box 66">
              <controlPr defaultSize="0" autoFill="0" autoLine="0" autoPict="0">
                <anchor moveWithCells="1">
                  <from>
                    <xdr:col>13</xdr:col>
                    <xdr:colOff>182880</xdr:colOff>
                    <xdr:row>4</xdr:row>
                    <xdr:rowOff>99060</xdr:rowOff>
                  </from>
                  <to>
                    <xdr:col>14</xdr:col>
                    <xdr:colOff>106680</xdr:colOff>
                    <xdr:row>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36" name="Check Box 72">
              <controlPr defaultSize="0" autoFill="0" autoLine="0" autoPict="0">
                <anchor moveWithCells="1">
                  <from>
                    <xdr:col>13</xdr:col>
                    <xdr:colOff>182880</xdr:colOff>
                    <xdr:row>5</xdr:row>
                    <xdr:rowOff>99060</xdr:rowOff>
                  </from>
                  <to>
                    <xdr:col>14</xdr:col>
                    <xdr:colOff>106680</xdr:colOff>
                    <xdr:row>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37" name="Check Box 79">
              <controlPr defaultSize="0" autoFill="0" autoLine="0" autoPict="0">
                <anchor moveWithCells="1">
                  <from>
                    <xdr:col>16</xdr:col>
                    <xdr:colOff>182880</xdr:colOff>
                    <xdr:row>3</xdr:row>
                    <xdr:rowOff>99060</xdr:rowOff>
                  </from>
                  <to>
                    <xdr:col>16</xdr:col>
                    <xdr:colOff>487680</xdr:colOff>
                    <xdr:row>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38" name="Check Box 80">
              <controlPr defaultSize="0" autoFill="0" autoLine="0" autoPict="0">
                <anchor moveWithCells="1">
                  <from>
                    <xdr:col>16</xdr:col>
                    <xdr:colOff>182880</xdr:colOff>
                    <xdr:row>4</xdr:row>
                    <xdr:rowOff>99060</xdr:rowOff>
                  </from>
                  <to>
                    <xdr:col>16</xdr:col>
                    <xdr:colOff>487680</xdr:colOff>
                    <xdr:row>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39" name="Check Box 81">
              <controlPr defaultSize="0" autoFill="0" autoLine="0" autoPict="0">
                <anchor moveWithCells="1">
                  <from>
                    <xdr:col>16</xdr:col>
                    <xdr:colOff>182880</xdr:colOff>
                    <xdr:row>5</xdr:row>
                    <xdr:rowOff>99060</xdr:rowOff>
                  </from>
                  <to>
                    <xdr:col>16</xdr:col>
                    <xdr:colOff>487680</xdr:colOff>
                    <xdr:row>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40" name="Check Box 83">
              <controlPr defaultSize="0" autoFill="0" autoLine="0" autoPict="0">
                <anchor moveWithCells="1">
                  <from>
                    <xdr:col>7</xdr:col>
                    <xdr:colOff>182880</xdr:colOff>
                    <xdr:row>25</xdr:row>
                    <xdr:rowOff>99060</xdr:rowOff>
                  </from>
                  <to>
                    <xdr:col>7</xdr:col>
                    <xdr:colOff>487680</xdr:colOff>
                    <xdr:row>27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41" name="Check Box 84">
              <controlPr defaultSize="0" autoFill="0" autoLine="0" autoPict="0">
                <anchor moveWithCells="1">
                  <from>
                    <xdr:col>7</xdr:col>
                    <xdr:colOff>182880</xdr:colOff>
                    <xdr:row>26</xdr:row>
                    <xdr:rowOff>99060</xdr:rowOff>
                  </from>
                  <to>
                    <xdr:col>7</xdr:col>
                    <xdr:colOff>487680</xdr:colOff>
                    <xdr:row>28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42" name="Check Box 85">
              <controlPr defaultSize="0" autoFill="0" autoLine="0" autoPict="0">
                <anchor moveWithCells="1">
                  <from>
                    <xdr:col>10</xdr:col>
                    <xdr:colOff>144780</xdr:colOff>
                    <xdr:row>25</xdr:row>
                    <xdr:rowOff>129540</xdr:rowOff>
                  </from>
                  <to>
                    <xdr:col>10</xdr:col>
                    <xdr:colOff>449580</xdr:colOff>
                    <xdr:row>27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43" name="Check Box 86">
              <controlPr defaultSize="0" autoFill="0" autoLine="0" autoPict="0">
                <anchor moveWithCells="1">
                  <from>
                    <xdr:col>10</xdr:col>
                    <xdr:colOff>152400</xdr:colOff>
                    <xdr:row>26</xdr:row>
                    <xdr:rowOff>175260</xdr:rowOff>
                  </from>
                  <to>
                    <xdr:col>10</xdr:col>
                    <xdr:colOff>457200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44" name="Check Box 87">
              <controlPr defaultSize="0" autoFill="0" autoLine="0" autoPict="0">
                <anchor moveWithCells="1">
                  <from>
                    <xdr:col>2</xdr:col>
                    <xdr:colOff>182880</xdr:colOff>
                    <xdr:row>18</xdr:row>
                    <xdr:rowOff>99060</xdr:rowOff>
                  </from>
                  <to>
                    <xdr:col>2</xdr:col>
                    <xdr:colOff>487680</xdr:colOff>
                    <xdr:row>20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45" name="Check Box 88">
              <controlPr defaultSize="0" autoFill="0" autoLine="0" autoPict="0">
                <anchor moveWithCells="1">
                  <from>
                    <xdr:col>2</xdr:col>
                    <xdr:colOff>182880</xdr:colOff>
                    <xdr:row>29</xdr:row>
                    <xdr:rowOff>99060</xdr:rowOff>
                  </from>
                  <to>
                    <xdr:col>2</xdr:col>
                    <xdr:colOff>487680</xdr:colOff>
                    <xdr:row>31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46" name="Check Box 89">
              <controlPr defaultSize="0" autoFill="0" autoLine="0" autoPict="0">
                <anchor moveWithCells="1">
                  <from>
                    <xdr:col>2</xdr:col>
                    <xdr:colOff>182880</xdr:colOff>
                    <xdr:row>31</xdr:row>
                    <xdr:rowOff>114300</xdr:rowOff>
                  </from>
                  <to>
                    <xdr:col>2</xdr:col>
                    <xdr:colOff>487680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47" name="Check Box 90">
              <controlPr defaultSize="0" autoFill="0" autoLine="0" autoPict="0">
                <anchor moveWithCells="1">
                  <from>
                    <xdr:col>2</xdr:col>
                    <xdr:colOff>182880</xdr:colOff>
                    <xdr:row>30</xdr:row>
                    <xdr:rowOff>106680</xdr:rowOff>
                  </from>
                  <to>
                    <xdr:col>2</xdr:col>
                    <xdr:colOff>487680</xdr:colOff>
                    <xdr:row>32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48" name="Check Box 91">
              <controlPr defaultSize="0" autoFill="0" autoLine="0" autoPict="0">
                <anchor moveWithCells="1">
                  <from>
                    <xdr:col>2</xdr:col>
                    <xdr:colOff>182880</xdr:colOff>
                    <xdr:row>53</xdr:row>
                    <xdr:rowOff>99060</xdr:rowOff>
                  </from>
                  <to>
                    <xdr:col>2</xdr:col>
                    <xdr:colOff>487680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49" name="Check Box 92">
              <controlPr defaultSize="0" autoFill="0" autoLine="0" autoPict="0">
                <anchor moveWithCells="1">
                  <from>
                    <xdr:col>2</xdr:col>
                    <xdr:colOff>182880</xdr:colOff>
                    <xdr:row>54</xdr:row>
                    <xdr:rowOff>99060</xdr:rowOff>
                  </from>
                  <to>
                    <xdr:col>2</xdr:col>
                    <xdr:colOff>487680</xdr:colOff>
                    <xdr:row>56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50" name="Check Box 93">
              <controlPr defaultSize="0" autoFill="0" autoLine="0" autoPict="0">
                <anchor moveWithCells="1">
                  <from>
                    <xdr:col>2</xdr:col>
                    <xdr:colOff>182880</xdr:colOff>
                    <xdr:row>56</xdr:row>
                    <xdr:rowOff>114300</xdr:rowOff>
                  </from>
                  <to>
                    <xdr:col>2</xdr:col>
                    <xdr:colOff>487680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51" name="Check Box 94">
              <controlPr defaultSize="0" autoFill="0" autoLine="0" autoPict="0">
                <anchor moveWithCells="1">
                  <from>
                    <xdr:col>2</xdr:col>
                    <xdr:colOff>182880</xdr:colOff>
                    <xdr:row>55</xdr:row>
                    <xdr:rowOff>106680</xdr:rowOff>
                  </from>
                  <to>
                    <xdr:col>2</xdr:col>
                    <xdr:colOff>487680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52" name="Check Box 95">
              <controlPr defaultSize="0" autoFill="0" autoLine="0" autoPict="0">
                <anchor moveWithCells="1">
                  <from>
                    <xdr:col>2</xdr:col>
                    <xdr:colOff>182880</xdr:colOff>
                    <xdr:row>57</xdr:row>
                    <xdr:rowOff>114300</xdr:rowOff>
                  </from>
                  <to>
                    <xdr:col>2</xdr:col>
                    <xdr:colOff>487680</xdr:colOff>
                    <xdr:row>59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53" name="Check Box 96">
              <controlPr defaultSize="0" autoFill="0" autoLine="0" autoPict="0">
                <anchor moveWithCells="1">
                  <from>
                    <xdr:col>2</xdr:col>
                    <xdr:colOff>182880</xdr:colOff>
                    <xdr:row>57</xdr:row>
                    <xdr:rowOff>114300</xdr:rowOff>
                  </from>
                  <to>
                    <xdr:col>2</xdr:col>
                    <xdr:colOff>487680</xdr:colOff>
                    <xdr:row>59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54" name="Check Box 97">
              <controlPr defaultSize="0" autoFill="0" autoLine="0" autoPict="0">
                <anchor moveWithCells="1">
                  <from>
                    <xdr:col>2</xdr:col>
                    <xdr:colOff>182880</xdr:colOff>
                    <xdr:row>58</xdr:row>
                    <xdr:rowOff>114300</xdr:rowOff>
                  </from>
                  <to>
                    <xdr:col>2</xdr:col>
                    <xdr:colOff>487680</xdr:colOff>
                    <xdr:row>60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55" name="Check Box 98">
              <controlPr defaultSize="0" autoFill="0" autoLine="0" autoPict="0">
                <anchor moveWithCells="1">
                  <from>
                    <xdr:col>2</xdr:col>
                    <xdr:colOff>182880</xdr:colOff>
                    <xdr:row>19</xdr:row>
                    <xdr:rowOff>99060</xdr:rowOff>
                  </from>
                  <to>
                    <xdr:col>2</xdr:col>
                    <xdr:colOff>487680</xdr:colOff>
                    <xdr:row>21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56" name="Check Box 99">
              <controlPr defaultSize="0" autoFill="0" autoLine="0" autoPict="0">
                <anchor moveWithCells="1">
                  <from>
                    <xdr:col>2</xdr:col>
                    <xdr:colOff>182880</xdr:colOff>
                    <xdr:row>20</xdr:row>
                    <xdr:rowOff>99060</xdr:rowOff>
                  </from>
                  <to>
                    <xdr:col>2</xdr:col>
                    <xdr:colOff>487680</xdr:colOff>
                    <xdr:row>22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57" name="Check Box 100">
              <controlPr defaultSize="0" autoFill="0" autoLine="0" autoPict="0">
                <anchor moveWithCells="1">
                  <from>
                    <xdr:col>2</xdr:col>
                    <xdr:colOff>182880</xdr:colOff>
                    <xdr:row>21</xdr:row>
                    <xdr:rowOff>99060</xdr:rowOff>
                  </from>
                  <to>
                    <xdr:col>2</xdr:col>
                    <xdr:colOff>487680</xdr:colOff>
                    <xdr:row>23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58" name="Check Box 101">
              <controlPr defaultSize="0" autoFill="0" autoLine="0" autoPict="0">
                <anchor moveWithCells="1">
                  <from>
                    <xdr:col>2</xdr:col>
                    <xdr:colOff>182880</xdr:colOff>
                    <xdr:row>22</xdr:row>
                    <xdr:rowOff>99060</xdr:rowOff>
                  </from>
                  <to>
                    <xdr:col>2</xdr:col>
                    <xdr:colOff>487680</xdr:colOff>
                    <xdr:row>24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59" name="Check Box 102">
              <controlPr defaultSize="0" autoFill="0" autoLine="0" autoPict="0">
                <anchor moveWithCells="1">
                  <from>
                    <xdr:col>2</xdr:col>
                    <xdr:colOff>182880</xdr:colOff>
                    <xdr:row>23</xdr:row>
                    <xdr:rowOff>99060</xdr:rowOff>
                  </from>
                  <to>
                    <xdr:col>2</xdr:col>
                    <xdr:colOff>487680</xdr:colOff>
                    <xdr:row>25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60" name="Check Box 103">
              <controlPr defaultSize="0" autoFill="0" autoLine="0" autoPict="0">
                <anchor moveWithCells="1">
                  <from>
                    <xdr:col>2</xdr:col>
                    <xdr:colOff>182880</xdr:colOff>
                    <xdr:row>24</xdr:row>
                    <xdr:rowOff>99060</xdr:rowOff>
                  </from>
                  <to>
                    <xdr:col>2</xdr:col>
                    <xdr:colOff>487680</xdr:colOff>
                    <xdr:row>26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61" name="Check Box 104">
              <controlPr defaultSize="0" autoFill="0" autoLine="0" autoPict="0">
                <anchor moveWithCells="1">
                  <from>
                    <xdr:col>2</xdr:col>
                    <xdr:colOff>182880</xdr:colOff>
                    <xdr:row>25</xdr:row>
                    <xdr:rowOff>99060</xdr:rowOff>
                  </from>
                  <to>
                    <xdr:col>2</xdr:col>
                    <xdr:colOff>487680</xdr:colOff>
                    <xdr:row>27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62" name="Check Box 105">
              <controlPr defaultSize="0" autoFill="0" autoLine="0" autoPict="0">
                <anchor moveWithCells="1">
                  <from>
                    <xdr:col>2</xdr:col>
                    <xdr:colOff>182880</xdr:colOff>
                    <xdr:row>26</xdr:row>
                    <xdr:rowOff>99060</xdr:rowOff>
                  </from>
                  <to>
                    <xdr:col>2</xdr:col>
                    <xdr:colOff>487680</xdr:colOff>
                    <xdr:row>28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63" name="Check Box 106">
              <controlPr defaultSize="0" autoFill="0" autoLine="0" autoPict="0">
                <anchor moveWithCells="1">
                  <from>
                    <xdr:col>2</xdr:col>
                    <xdr:colOff>182880</xdr:colOff>
                    <xdr:row>27</xdr:row>
                    <xdr:rowOff>99060</xdr:rowOff>
                  </from>
                  <to>
                    <xdr:col>2</xdr:col>
                    <xdr:colOff>487680</xdr:colOff>
                    <xdr:row>29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64" name="Check Box 107">
              <controlPr defaultSize="0" autoFill="0" autoLine="0" autoPict="0">
                <anchor moveWithCells="1">
                  <from>
                    <xdr:col>2</xdr:col>
                    <xdr:colOff>182880</xdr:colOff>
                    <xdr:row>28</xdr:row>
                    <xdr:rowOff>99060</xdr:rowOff>
                  </from>
                  <to>
                    <xdr:col>2</xdr:col>
                    <xdr:colOff>487680</xdr:colOff>
                    <xdr:row>30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65" name="Check Box 110">
              <controlPr defaultSize="0" autoFill="0" autoLine="0" autoPict="0">
                <anchor moveWithCells="1">
                  <from>
                    <xdr:col>2</xdr:col>
                    <xdr:colOff>182880</xdr:colOff>
                    <xdr:row>42</xdr:row>
                    <xdr:rowOff>99060</xdr:rowOff>
                  </from>
                  <to>
                    <xdr:col>2</xdr:col>
                    <xdr:colOff>487680</xdr:colOff>
                    <xdr:row>44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87"/>
  <sheetViews>
    <sheetView workbookViewId="0">
      <selection activeCell="E15" sqref="E15"/>
    </sheetView>
  </sheetViews>
  <sheetFormatPr defaultColWidth="9.21875" defaultRowHeight="14.4" x14ac:dyDescent="0.3"/>
  <cols>
    <col min="1" max="1" width="18.21875" bestFit="1" customWidth="1"/>
    <col min="2" max="2" width="34" bestFit="1" customWidth="1"/>
    <col min="3" max="4" width="18.21875" bestFit="1" customWidth="1"/>
    <col min="5" max="5" width="66.21875" customWidth="1"/>
  </cols>
  <sheetData>
    <row r="1" spans="1:5" s="4" customFormat="1" x14ac:dyDescent="0.3">
      <c r="A1" s="4" t="s">
        <v>328</v>
      </c>
      <c r="B1" s="4" t="s">
        <v>328</v>
      </c>
      <c r="C1" s="4" t="s">
        <v>328</v>
      </c>
      <c r="D1" s="4" t="s">
        <v>328</v>
      </c>
      <c r="E1" s="4" t="s">
        <v>328</v>
      </c>
    </row>
    <row r="2" spans="1:5" x14ac:dyDescent="0.3">
      <c r="A2" s="1" t="s">
        <v>4</v>
      </c>
      <c r="B2" t="s">
        <v>63</v>
      </c>
      <c r="C2">
        <v>1900</v>
      </c>
      <c r="D2" s="2">
        <v>0</v>
      </c>
      <c r="E2" s="4" t="s">
        <v>329</v>
      </c>
    </row>
    <row r="3" spans="1:5" x14ac:dyDescent="0.3">
      <c r="A3" s="1" t="s">
        <v>9</v>
      </c>
      <c r="B3" t="s">
        <v>64</v>
      </c>
      <c r="C3">
        <f>C2+1</f>
        <v>1901</v>
      </c>
      <c r="D3" s="3">
        <f>D2+50000</f>
        <v>50000</v>
      </c>
      <c r="E3" s="4" t="s">
        <v>330</v>
      </c>
    </row>
    <row r="4" spans="1:5" x14ac:dyDescent="0.3">
      <c r="A4" s="1" t="s">
        <v>14</v>
      </c>
      <c r="B4" t="s">
        <v>65</v>
      </c>
      <c r="C4">
        <f t="shared" ref="C4:C67" si="0">C3+1</f>
        <v>1902</v>
      </c>
      <c r="D4" s="3">
        <f t="shared" ref="D4:D42" si="1">D3+50000</f>
        <v>100000</v>
      </c>
      <c r="E4" s="4" t="s">
        <v>331</v>
      </c>
    </row>
    <row r="5" spans="1:5" x14ac:dyDescent="0.3">
      <c r="A5" s="1" t="s">
        <v>19</v>
      </c>
      <c r="B5" t="s">
        <v>66</v>
      </c>
      <c r="C5">
        <f t="shared" si="0"/>
        <v>1903</v>
      </c>
      <c r="D5" s="3">
        <f t="shared" si="1"/>
        <v>150000</v>
      </c>
      <c r="E5" s="4" t="s">
        <v>332</v>
      </c>
    </row>
    <row r="6" spans="1:5" x14ac:dyDescent="0.3">
      <c r="A6" s="1" t="s">
        <v>24</v>
      </c>
      <c r="B6" t="s">
        <v>67</v>
      </c>
      <c r="C6">
        <f t="shared" si="0"/>
        <v>1904</v>
      </c>
      <c r="D6" s="3">
        <f t="shared" si="1"/>
        <v>200000</v>
      </c>
      <c r="E6" s="4" t="s">
        <v>333</v>
      </c>
    </row>
    <row r="7" spans="1:5" x14ac:dyDescent="0.3">
      <c r="A7" s="1" t="s">
        <v>29</v>
      </c>
      <c r="B7" t="s">
        <v>68</v>
      </c>
      <c r="C7">
        <f t="shared" si="0"/>
        <v>1905</v>
      </c>
      <c r="D7" s="3">
        <f t="shared" si="1"/>
        <v>250000</v>
      </c>
      <c r="E7" s="4" t="s">
        <v>334</v>
      </c>
    </row>
    <row r="8" spans="1:5" x14ac:dyDescent="0.3">
      <c r="A8" s="1" t="s">
        <v>34</v>
      </c>
      <c r="B8" t="s">
        <v>69</v>
      </c>
      <c r="C8">
        <f t="shared" si="0"/>
        <v>1906</v>
      </c>
      <c r="D8" s="3">
        <f t="shared" si="1"/>
        <v>300000</v>
      </c>
      <c r="E8" s="4" t="s">
        <v>335</v>
      </c>
    </row>
    <row r="9" spans="1:5" x14ac:dyDescent="0.3">
      <c r="A9" s="1" t="s">
        <v>39</v>
      </c>
      <c r="B9" t="s">
        <v>70</v>
      </c>
      <c r="C9">
        <f t="shared" si="0"/>
        <v>1907</v>
      </c>
      <c r="D9" s="3">
        <f t="shared" si="1"/>
        <v>350000</v>
      </c>
      <c r="E9" s="4" t="s">
        <v>336</v>
      </c>
    </row>
    <row r="10" spans="1:5" x14ac:dyDescent="0.3">
      <c r="A10" s="1" t="s">
        <v>44</v>
      </c>
      <c r="B10" t="s">
        <v>71</v>
      </c>
      <c r="C10">
        <f t="shared" si="0"/>
        <v>1908</v>
      </c>
      <c r="D10" s="3">
        <f t="shared" si="1"/>
        <v>400000</v>
      </c>
      <c r="E10" s="4" t="s">
        <v>337</v>
      </c>
    </row>
    <row r="11" spans="1:5" x14ac:dyDescent="0.3">
      <c r="A11" s="1" t="s">
        <v>49</v>
      </c>
      <c r="B11" t="s">
        <v>72</v>
      </c>
      <c r="C11">
        <f t="shared" si="0"/>
        <v>1909</v>
      </c>
      <c r="D11" s="3">
        <f t="shared" si="1"/>
        <v>450000</v>
      </c>
      <c r="E11" s="4" t="s">
        <v>338</v>
      </c>
    </row>
    <row r="12" spans="1:5" x14ac:dyDescent="0.3">
      <c r="A12" s="1" t="s">
        <v>0</v>
      </c>
      <c r="B12" t="s">
        <v>73</v>
      </c>
      <c r="C12">
        <f t="shared" si="0"/>
        <v>1910</v>
      </c>
      <c r="D12" s="3">
        <f t="shared" si="1"/>
        <v>500000</v>
      </c>
      <c r="E12" s="4" t="s">
        <v>339</v>
      </c>
    </row>
    <row r="13" spans="1:5" x14ac:dyDescent="0.3">
      <c r="A13" s="1" t="s">
        <v>5</v>
      </c>
      <c r="B13" t="s">
        <v>74</v>
      </c>
      <c r="C13">
        <f t="shared" si="0"/>
        <v>1911</v>
      </c>
      <c r="D13" s="3">
        <f t="shared" si="1"/>
        <v>550000</v>
      </c>
      <c r="E13" s="4" t="s">
        <v>340</v>
      </c>
    </row>
    <row r="14" spans="1:5" x14ac:dyDescent="0.3">
      <c r="A14" s="1" t="s">
        <v>10</v>
      </c>
      <c r="B14" t="s">
        <v>75</v>
      </c>
      <c r="C14">
        <f t="shared" si="0"/>
        <v>1912</v>
      </c>
      <c r="D14" s="3">
        <f t="shared" si="1"/>
        <v>600000</v>
      </c>
      <c r="E14" s="4" t="s">
        <v>341</v>
      </c>
    </row>
    <row r="15" spans="1:5" x14ac:dyDescent="0.3">
      <c r="A15" s="1" t="s">
        <v>15</v>
      </c>
      <c r="B15" t="s">
        <v>76</v>
      </c>
      <c r="C15">
        <f t="shared" si="0"/>
        <v>1913</v>
      </c>
      <c r="D15" s="3">
        <f t="shared" si="1"/>
        <v>650000</v>
      </c>
      <c r="E15" s="4" t="s">
        <v>342</v>
      </c>
    </row>
    <row r="16" spans="1:5" x14ac:dyDescent="0.3">
      <c r="A16" s="1" t="s">
        <v>20</v>
      </c>
      <c r="B16" t="s">
        <v>77</v>
      </c>
      <c r="C16">
        <f t="shared" si="0"/>
        <v>1914</v>
      </c>
      <c r="D16" s="3">
        <f t="shared" si="1"/>
        <v>700000</v>
      </c>
      <c r="E16" s="4" t="s">
        <v>343</v>
      </c>
    </row>
    <row r="17" spans="1:5" x14ac:dyDescent="0.3">
      <c r="A17" s="1" t="s">
        <v>25</v>
      </c>
      <c r="B17" t="s">
        <v>78</v>
      </c>
      <c r="C17">
        <f t="shared" si="0"/>
        <v>1915</v>
      </c>
      <c r="D17" s="3">
        <f t="shared" si="1"/>
        <v>750000</v>
      </c>
      <c r="E17" s="4" t="s">
        <v>344</v>
      </c>
    </row>
    <row r="18" spans="1:5" x14ac:dyDescent="0.3">
      <c r="A18" s="1" t="s">
        <v>30</v>
      </c>
      <c r="B18" t="s">
        <v>79</v>
      </c>
      <c r="C18">
        <f t="shared" si="0"/>
        <v>1916</v>
      </c>
      <c r="D18" s="3">
        <f t="shared" si="1"/>
        <v>800000</v>
      </c>
      <c r="E18" s="4" t="s">
        <v>345</v>
      </c>
    </row>
    <row r="19" spans="1:5" x14ac:dyDescent="0.3">
      <c r="A19" s="1" t="s">
        <v>35</v>
      </c>
      <c r="B19" t="s">
        <v>80</v>
      </c>
      <c r="C19">
        <f t="shared" si="0"/>
        <v>1917</v>
      </c>
      <c r="D19" s="3">
        <f t="shared" si="1"/>
        <v>850000</v>
      </c>
      <c r="E19" s="4" t="s">
        <v>346</v>
      </c>
    </row>
    <row r="20" spans="1:5" x14ac:dyDescent="0.3">
      <c r="A20" s="1" t="s">
        <v>40</v>
      </c>
      <c r="B20" t="s">
        <v>81</v>
      </c>
      <c r="C20">
        <f t="shared" si="0"/>
        <v>1918</v>
      </c>
      <c r="D20" s="3">
        <f t="shared" si="1"/>
        <v>900000</v>
      </c>
      <c r="E20" s="4" t="s">
        <v>347</v>
      </c>
    </row>
    <row r="21" spans="1:5" x14ac:dyDescent="0.3">
      <c r="A21" s="1" t="s">
        <v>45</v>
      </c>
      <c r="B21" t="s">
        <v>82</v>
      </c>
      <c r="C21">
        <f t="shared" si="0"/>
        <v>1919</v>
      </c>
      <c r="D21" s="3">
        <f t="shared" si="1"/>
        <v>950000</v>
      </c>
      <c r="E21" s="4" t="s">
        <v>348</v>
      </c>
    </row>
    <row r="22" spans="1:5" x14ac:dyDescent="0.3">
      <c r="A22" s="1" t="s">
        <v>50</v>
      </c>
      <c r="B22" t="s">
        <v>83</v>
      </c>
      <c r="C22">
        <f t="shared" si="0"/>
        <v>1920</v>
      </c>
      <c r="D22" s="3">
        <f t="shared" si="1"/>
        <v>1000000</v>
      </c>
      <c r="E22" s="4" t="s">
        <v>349</v>
      </c>
    </row>
    <row r="23" spans="1:5" x14ac:dyDescent="0.3">
      <c r="A23" s="1" t="s">
        <v>1</v>
      </c>
      <c r="B23" t="s">
        <v>84</v>
      </c>
      <c r="C23">
        <f t="shared" si="0"/>
        <v>1921</v>
      </c>
      <c r="D23" s="3">
        <f t="shared" si="1"/>
        <v>1050000</v>
      </c>
      <c r="E23" s="4" t="s">
        <v>350</v>
      </c>
    </row>
    <row r="24" spans="1:5" x14ac:dyDescent="0.3">
      <c r="A24" s="1" t="s">
        <v>6</v>
      </c>
      <c r="B24" t="s">
        <v>85</v>
      </c>
      <c r="C24">
        <f t="shared" si="0"/>
        <v>1922</v>
      </c>
      <c r="D24" s="3">
        <f t="shared" si="1"/>
        <v>1100000</v>
      </c>
      <c r="E24" s="4" t="s">
        <v>351</v>
      </c>
    </row>
    <row r="25" spans="1:5" x14ac:dyDescent="0.3">
      <c r="A25" s="1" t="s">
        <v>11</v>
      </c>
      <c r="B25" t="s">
        <v>86</v>
      </c>
      <c r="C25">
        <f t="shared" si="0"/>
        <v>1923</v>
      </c>
      <c r="D25" s="3">
        <f t="shared" si="1"/>
        <v>1150000</v>
      </c>
      <c r="E25" s="4" t="s">
        <v>352</v>
      </c>
    </row>
    <row r="26" spans="1:5" x14ac:dyDescent="0.3">
      <c r="A26" s="1" t="s">
        <v>16</v>
      </c>
      <c r="B26" t="s">
        <v>87</v>
      </c>
      <c r="C26">
        <f t="shared" si="0"/>
        <v>1924</v>
      </c>
      <c r="D26" s="3">
        <f t="shared" si="1"/>
        <v>1200000</v>
      </c>
      <c r="E26" s="4" t="s">
        <v>353</v>
      </c>
    </row>
    <row r="27" spans="1:5" x14ac:dyDescent="0.3">
      <c r="A27" s="1" t="s">
        <v>21</v>
      </c>
      <c r="B27" t="s">
        <v>88</v>
      </c>
      <c r="C27">
        <f t="shared" si="0"/>
        <v>1925</v>
      </c>
      <c r="D27" s="3">
        <f t="shared" si="1"/>
        <v>1250000</v>
      </c>
      <c r="E27" s="4" t="s">
        <v>354</v>
      </c>
    </row>
    <row r="28" spans="1:5" x14ac:dyDescent="0.3">
      <c r="A28" s="1" t="s">
        <v>26</v>
      </c>
      <c r="B28" t="s">
        <v>89</v>
      </c>
      <c r="C28">
        <f t="shared" si="0"/>
        <v>1926</v>
      </c>
      <c r="D28" s="3">
        <f t="shared" si="1"/>
        <v>1300000</v>
      </c>
      <c r="E28" s="4" t="s">
        <v>355</v>
      </c>
    </row>
    <row r="29" spans="1:5" x14ac:dyDescent="0.3">
      <c r="A29" s="1" t="s">
        <v>31</v>
      </c>
      <c r="B29" t="s">
        <v>90</v>
      </c>
      <c r="C29">
        <f t="shared" si="0"/>
        <v>1927</v>
      </c>
      <c r="D29" s="3">
        <f t="shared" si="1"/>
        <v>1350000</v>
      </c>
      <c r="E29" s="4" t="s">
        <v>356</v>
      </c>
    </row>
    <row r="30" spans="1:5" x14ac:dyDescent="0.3">
      <c r="A30" s="1" t="s">
        <v>36</v>
      </c>
      <c r="B30" t="s">
        <v>91</v>
      </c>
      <c r="C30">
        <f t="shared" si="0"/>
        <v>1928</v>
      </c>
      <c r="D30" s="3">
        <f t="shared" si="1"/>
        <v>1400000</v>
      </c>
      <c r="E30" s="4" t="s">
        <v>357</v>
      </c>
    </row>
    <row r="31" spans="1:5" x14ac:dyDescent="0.3">
      <c r="A31" s="1" t="s">
        <v>41</v>
      </c>
      <c r="B31" t="s">
        <v>92</v>
      </c>
      <c r="C31">
        <f t="shared" si="0"/>
        <v>1929</v>
      </c>
      <c r="D31" s="3">
        <f t="shared" si="1"/>
        <v>1450000</v>
      </c>
      <c r="E31" s="4" t="s">
        <v>358</v>
      </c>
    </row>
    <row r="32" spans="1:5" x14ac:dyDescent="0.3">
      <c r="A32" s="1" t="s">
        <v>46</v>
      </c>
      <c r="B32" t="s">
        <v>93</v>
      </c>
      <c r="C32">
        <f t="shared" si="0"/>
        <v>1930</v>
      </c>
      <c r="D32" s="3">
        <f t="shared" si="1"/>
        <v>1500000</v>
      </c>
      <c r="E32" s="4" t="s">
        <v>359</v>
      </c>
    </row>
    <row r="33" spans="1:5" x14ac:dyDescent="0.3">
      <c r="A33" s="1" t="s">
        <v>2</v>
      </c>
      <c r="B33" t="s">
        <v>89</v>
      </c>
      <c r="C33">
        <f t="shared" si="0"/>
        <v>1931</v>
      </c>
      <c r="D33" s="3">
        <f t="shared" si="1"/>
        <v>1550000</v>
      </c>
      <c r="E33" s="4" t="s">
        <v>55</v>
      </c>
    </row>
    <row r="34" spans="1:5" x14ac:dyDescent="0.3">
      <c r="A34" s="1" t="s">
        <v>7</v>
      </c>
      <c r="B34" t="s">
        <v>92</v>
      </c>
      <c r="C34">
        <f t="shared" si="0"/>
        <v>1932</v>
      </c>
      <c r="D34" s="3">
        <f t="shared" si="1"/>
        <v>1600000</v>
      </c>
      <c r="E34" s="4"/>
    </row>
    <row r="35" spans="1:5" x14ac:dyDescent="0.3">
      <c r="A35" s="1" t="s">
        <v>12</v>
      </c>
      <c r="B35" t="s">
        <v>90</v>
      </c>
      <c r="C35">
        <f t="shared" si="0"/>
        <v>1933</v>
      </c>
      <c r="D35" s="3">
        <f t="shared" si="1"/>
        <v>1650000</v>
      </c>
      <c r="E35" s="4"/>
    </row>
    <row r="36" spans="1:5" x14ac:dyDescent="0.3">
      <c r="A36" s="1" t="s">
        <v>17</v>
      </c>
      <c r="B36" t="s">
        <v>77</v>
      </c>
      <c r="C36">
        <f t="shared" si="0"/>
        <v>1934</v>
      </c>
      <c r="D36" s="3">
        <f t="shared" si="1"/>
        <v>1700000</v>
      </c>
      <c r="E36" s="4"/>
    </row>
    <row r="37" spans="1:5" x14ac:dyDescent="0.3">
      <c r="A37" s="1" t="s">
        <v>22</v>
      </c>
      <c r="B37" t="s">
        <v>76</v>
      </c>
      <c r="C37">
        <f t="shared" si="0"/>
        <v>1935</v>
      </c>
      <c r="D37" s="3">
        <f t="shared" si="1"/>
        <v>1750000</v>
      </c>
      <c r="E37" s="4"/>
    </row>
    <row r="38" spans="1:5" x14ac:dyDescent="0.3">
      <c r="A38" s="1" t="s">
        <v>27</v>
      </c>
      <c r="B38" t="s">
        <v>94</v>
      </c>
      <c r="C38">
        <f t="shared" si="0"/>
        <v>1936</v>
      </c>
      <c r="D38" s="3">
        <f t="shared" si="1"/>
        <v>1800000</v>
      </c>
      <c r="E38" s="4"/>
    </row>
    <row r="39" spans="1:5" x14ac:dyDescent="0.3">
      <c r="A39" s="1" t="s">
        <v>32</v>
      </c>
      <c r="B39" t="s">
        <v>95</v>
      </c>
      <c r="C39">
        <f t="shared" si="0"/>
        <v>1937</v>
      </c>
      <c r="D39" s="3">
        <f t="shared" si="1"/>
        <v>1850000</v>
      </c>
      <c r="E39" s="4"/>
    </row>
    <row r="40" spans="1:5" x14ac:dyDescent="0.3">
      <c r="A40" s="1" t="s">
        <v>37</v>
      </c>
      <c r="B40" t="s">
        <v>96</v>
      </c>
      <c r="C40">
        <f t="shared" si="0"/>
        <v>1938</v>
      </c>
      <c r="D40" s="3">
        <f t="shared" si="1"/>
        <v>1900000</v>
      </c>
      <c r="E40" s="4"/>
    </row>
    <row r="41" spans="1:5" x14ac:dyDescent="0.3">
      <c r="A41" s="1" t="s">
        <v>42</v>
      </c>
      <c r="B41" t="s">
        <v>97</v>
      </c>
      <c r="C41">
        <f t="shared" si="0"/>
        <v>1939</v>
      </c>
      <c r="D41" s="3">
        <f t="shared" si="1"/>
        <v>1950000</v>
      </c>
      <c r="E41" s="4"/>
    </row>
    <row r="42" spans="1:5" x14ac:dyDescent="0.3">
      <c r="A42" s="1" t="s">
        <v>47</v>
      </c>
      <c r="B42" t="s">
        <v>98</v>
      </c>
      <c r="C42">
        <f t="shared" si="0"/>
        <v>1940</v>
      </c>
      <c r="D42" s="3">
        <f t="shared" si="1"/>
        <v>2000000</v>
      </c>
      <c r="E42" s="4"/>
    </row>
    <row r="43" spans="1:5" x14ac:dyDescent="0.3">
      <c r="A43" s="1" t="s">
        <v>3</v>
      </c>
      <c r="B43" t="s">
        <v>99</v>
      </c>
      <c r="C43">
        <f t="shared" si="0"/>
        <v>1941</v>
      </c>
      <c r="D43" s="3" t="s">
        <v>327</v>
      </c>
      <c r="E43" s="4"/>
    </row>
    <row r="44" spans="1:5" x14ac:dyDescent="0.3">
      <c r="A44" s="1" t="s">
        <v>8</v>
      </c>
      <c r="B44" t="s">
        <v>100</v>
      </c>
      <c r="C44">
        <f t="shared" si="0"/>
        <v>1942</v>
      </c>
      <c r="D44" s="3"/>
      <c r="E44" s="4"/>
    </row>
    <row r="45" spans="1:5" x14ac:dyDescent="0.3">
      <c r="A45" s="1" t="s">
        <v>13</v>
      </c>
      <c r="B45" t="s">
        <v>101</v>
      </c>
      <c r="C45">
        <f t="shared" si="0"/>
        <v>1943</v>
      </c>
      <c r="D45" s="3"/>
      <c r="E45" s="4"/>
    </row>
    <row r="46" spans="1:5" x14ac:dyDescent="0.3">
      <c r="A46" s="1" t="s">
        <v>18</v>
      </c>
      <c r="B46" t="s">
        <v>102</v>
      </c>
      <c r="C46">
        <f t="shared" si="0"/>
        <v>1944</v>
      </c>
      <c r="D46" s="3"/>
      <c r="E46" s="4"/>
    </row>
    <row r="47" spans="1:5" x14ac:dyDescent="0.3">
      <c r="A47" s="1" t="s">
        <v>23</v>
      </c>
      <c r="B47" t="s">
        <v>103</v>
      </c>
      <c r="C47">
        <f t="shared" si="0"/>
        <v>1945</v>
      </c>
      <c r="D47" s="3"/>
      <c r="E47" s="4"/>
    </row>
    <row r="48" spans="1:5" x14ac:dyDescent="0.3">
      <c r="A48" s="1" t="s">
        <v>28</v>
      </c>
      <c r="B48" t="s">
        <v>104</v>
      </c>
      <c r="C48">
        <f t="shared" si="0"/>
        <v>1946</v>
      </c>
      <c r="D48" s="3"/>
      <c r="E48" s="4"/>
    </row>
    <row r="49" spans="1:5" x14ac:dyDescent="0.3">
      <c r="A49" s="1" t="s">
        <v>33</v>
      </c>
      <c r="B49" t="s">
        <v>105</v>
      </c>
      <c r="C49">
        <f t="shared" si="0"/>
        <v>1947</v>
      </c>
      <c r="D49" s="3"/>
      <c r="E49" s="4"/>
    </row>
    <row r="50" spans="1:5" x14ac:dyDescent="0.3">
      <c r="A50" s="1" t="s">
        <v>38</v>
      </c>
      <c r="B50" t="s">
        <v>52</v>
      </c>
      <c r="C50">
        <f t="shared" si="0"/>
        <v>1948</v>
      </c>
      <c r="D50" s="3"/>
      <c r="E50" s="4"/>
    </row>
    <row r="51" spans="1:5" x14ac:dyDescent="0.3">
      <c r="A51" s="1" t="s">
        <v>43</v>
      </c>
      <c r="B51" t="s">
        <v>106</v>
      </c>
      <c r="C51">
        <f t="shared" si="0"/>
        <v>1949</v>
      </c>
      <c r="D51" s="3"/>
      <c r="E51" s="4"/>
    </row>
    <row r="52" spans="1:5" x14ac:dyDescent="0.3">
      <c r="A52" s="1" t="s">
        <v>48</v>
      </c>
      <c r="B52" t="s">
        <v>107</v>
      </c>
      <c r="C52">
        <f t="shared" si="0"/>
        <v>1950</v>
      </c>
      <c r="D52" s="3"/>
      <c r="E52" s="4"/>
    </row>
    <row r="53" spans="1:5" x14ac:dyDescent="0.3">
      <c r="A53" s="1" t="s">
        <v>327</v>
      </c>
      <c r="B53" t="s">
        <v>53</v>
      </c>
      <c r="C53">
        <f t="shared" si="0"/>
        <v>1951</v>
      </c>
      <c r="D53" s="3"/>
      <c r="E53" s="4"/>
    </row>
    <row r="54" spans="1:5" x14ac:dyDescent="0.3">
      <c r="B54" t="s">
        <v>108</v>
      </c>
      <c r="C54">
        <f t="shared" si="0"/>
        <v>1952</v>
      </c>
      <c r="D54" s="3"/>
      <c r="E54" s="4"/>
    </row>
    <row r="55" spans="1:5" x14ac:dyDescent="0.3">
      <c r="B55" t="s">
        <v>109</v>
      </c>
      <c r="C55">
        <f t="shared" si="0"/>
        <v>1953</v>
      </c>
      <c r="D55" s="3"/>
      <c r="E55" s="4"/>
    </row>
    <row r="56" spans="1:5" x14ac:dyDescent="0.3">
      <c r="B56" t="s">
        <v>110</v>
      </c>
      <c r="C56">
        <f t="shared" si="0"/>
        <v>1954</v>
      </c>
      <c r="D56" s="3"/>
      <c r="E56" s="4"/>
    </row>
    <row r="57" spans="1:5" x14ac:dyDescent="0.3">
      <c r="B57" t="s">
        <v>111</v>
      </c>
      <c r="C57">
        <f t="shared" si="0"/>
        <v>1955</v>
      </c>
      <c r="D57" s="3"/>
      <c r="E57" s="4"/>
    </row>
    <row r="58" spans="1:5" x14ac:dyDescent="0.3">
      <c r="B58" t="s">
        <v>112</v>
      </c>
      <c r="C58">
        <f t="shared" si="0"/>
        <v>1956</v>
      </c>
      <c r="D58" s="3"/>
      <c r="E58" s="4"/>
    </row>
    <row r="59" spans="1:5" x14ac:dyDescent="0.3">
      <c r="B59" t="s">
        <v>113</v>
      </c>
      <c r="C59">
        <f t="shared" si="0"/>
        <v>1957</v>
      </c>
      <c r="D59" s="3"/>
      <c r="E59" s="4"/>
    </row>
    <row r="60" spans="1:5" x14ac:dyDescent="0.3">
      <c r="B60" t="s">
        <v>51</v>
      </c>
      <c r="C60">
        <f t="shared" si="0"/>
        <v>1958</v>
      </c>
      <c r="D60" s="3"/>
      <c r="E60" s="4"/>
    </row>
    <row r="61" spans="1:5" x14ac:dyDescent="0.3">
      <c r="B61" t="s">
        <v>114</v>
      </c>
      <c r="C61">
        <f t="shared" si="0"/>
        <v>1959</v>
      </c>
      <c r="D61" s="3"/>
      <c r="E61" s="4"/>
    </row>
    <row r="62" spans="1:5" x14ac:dyDescent="0.3">
      <c r="B62" t="s">
        <v>54</v>
      </c>
      <c r="C62">
        <f t="shared" si="0"/>
        <v>1960</v>
      </c>
      <c r="D62" s="3"/>
      <c r="E62" s="4"/>
    </row>
    <row r="63" spans="1:5" x14ac:dyDescent="0.3">
      <c r="B63" t="s">
        <v>115</v>
      </c>
      <c r="C63">
        <f t="shared" si="0"/>
        <v>1961</v>
      </c>
      <c r="D63" s="3"/>
      <c r="E63" s="4"/>
    </row>
    <row r="64" spans="1:5" x14ac:dyDescent="0.3">
      <c r="B64" t="s">
        <v>116</v>
      </c>
      <c r="C64">
        <f t="shared" si="0"/>
        <v>1962</v>
      </c>
      <c r="D64" s="3"/>
      <c r="E64" s="4"/>
    </row>
    <row r="65" spans="2:5" x14ac:dyDescent="0.3">
      <c r="B65" t="s">
        <v>117</v>
      </c>
      <c r="C65">
        <f t="shared" si="0"/>
        <v>1963</v>
      </c>
      <c r="D65" s="3"/>
      <c r="E65" s="4"/>
    </row>
    <row r="66" spans="2:5" x14ac:dyDescent="0.3">
      <c r="B66" t="s">
        <v>118</v>
      </c>
      <c r="C66">
        <f t="shared" si="0"/>
        <v>1964</v>
      </c>
      <c r="D66" s="3"/>
      <c r="E66" s="4"/>
    </row>
    <row r="67" spans="2:5" x14ac:dyDescent="0.3">
      <c r="B67" t="s">
        <v>119</v>
      </c>
      <c r="C67">
        <f t="shared" si="0"/>
        <v>1965</v>
      </c>
      <c r="D67" s="3"/>
      <c r="E67" s="4"/>
    </row>
    <row r="68" spans="2:5" x14ac:dyDescent="0.3">
      <c r="B68" t="s">
        <v>120</v>
      </c>
      <c r="C68">
        <f t="shared" ref="C68:C123" si="2">C67+1</f>
        <v>1966</v>
      </c>
      <c r="D68" s="3"/>
      <c r="E68" s="4"/>
    </row>
    <row r="69" spans="2:5" x14ac:dyDescent="0.3">
      <c r="B69" t="s">
        <v>121</v>
      </c>
      <c r="C69">
        <f t="shared" si="2"/>
        <v>1967</v>
      </c>
      <c r="D69" s="3"/>
      <c r="E69" s="4"/>
    </row>
    <row r="70" spans="2:5" x14ac:dyDescent="0.3">
      <c r="B70" t="s">
        <v>122</v>
      </c>
      <c r="C70">
        <f t="shared" si="2"/>
        <v>1968</v>
      </c>
      <c r="D70" s="3"/>
    </row>
    <row r="71" spans="2:5" x14ac:dyDescent="0.3">
      <c r="B71" t="s">
        <v>123</v>
      </c>
      <c r="C71">
        <f t="shared" si="2"/>
        <v>1969</v>
      </c>
      <c r="D71" s="3"/>
    </row>
    <row r="72" spans="2:5" x14ac:dyDescent="0.3">
      <c r="B72" t="s">
        <v>124</v>
      </c>
      <c r="C72">
        <f t="shared" si="2"/>
        <v>1970</v>
      </c>
      <c r="D72" s="3"/>
    </row>
    <row r="73" spans="2:5" x14ac:dyDescent="0.3">
      <c r="B73" t="s">
        <v>125</v>
      </c>
      <c r="C73">
        <f t="shared" si="2"/>
        <v>1971</v>
      </c>
      <c r="D73" s="3"/>
    </row>
    <row r="74" spans="2:5" x14ac:dyDescent="0.3">
      <c r="B74" t="s">
        <v>126</v>
      </c>
      <c r="C74">
        <f t="shared" si="2"/>
        <v>1972</v>
      </c>
      <c r="D74" s="3"/>
    </row>
    <row r="75" spans="2:5" x14ac:dyDescent="0.3">
      <c r="B75" t="s">
        <v>127</v>
      </c>
      <c r="C75">
        <f t="shared" si="2"/>
        <v>1973</v>
      </c>
      <c r="D75" s="3"/>
    </row>
    <row r="76" spans="2:5" x14ac:dyDescent="0.3">
      <c r="B76" t="s">
        <v>128</v>
      </c>
      <c r="C76">
        <f t="shared" si="2"/>
        <v>1974</v>
      </c>
      <c r="D76" s="3"/>
    </row>
    <row r="77" spans="2:5" x14ac:dyDescent="0.3">
      <c r="B77" t="s">
        <v>129</v>
      </c>
      <c r="C77">
        <f t="shared" si="2"/>
        <v>1975</v>
      </c>
      <c r="D77" s="3"/>
    </row>
    <row r="78" spans="2:5" x14ac:dyDescent="0.3">
      <c r="B78" t="s">
        <v>130</v>
      </c>
      <c r="C78">
        <f t="shared" si="2"/>
        <v>1976</v>
      </c>
      <c r="D78" s="3"/>
    </row>
    <row r="79" spans="2:5" x14ac:dyDescent="0.3">
      <c r="B79" t="s">
        <v>130</v>
      </c>
      <c r="C79">
        <f t="shared" si="2"/>
        <v>1977</v>
      </c>
      <c r="D79" s="3"/>
    </row>
    <row r="80" spans="2:5" x14ac:dyDescent="0.3">
      <c r="B80" t="s">
        <v>131</v>
      </c>
      <c r="C80">
        <f t="shared" si="2"/>
        <v>1978</v>
      </c>
      <c r="D80" s="3"/>
    </row>
    <row r="81" spans="2:4" x14ac:dyDescent="0.3">
      <c r="B81" t="s">
        <v>132</v>
      </c>
      <c r="C81">
        <f t="shared" si="2"/>
        <v>1979</v>
      </c>
      <c r="D81" s="3"/>
    </row>
    <row r="82" spans="2:4" x14ac:dyDescent="0.3">
      <c r="B82" t="s">
        <v>133</v>
      </c>
      <c r="C82">
        <f t="shared" si="2"/>
        <v>1980</v>
      </c>
      <c r="D82" s="3"/>
    </row>
    <row r="83" spans="2:4" x14ac:dyDescent="0.3">
      <c r="B83" t="s">
        <v>134</v>
      </c>
      <c r="C83">
        <f t="shared" si="2"/>
        <v>1981</v>
      </c>
      <c r="D83" s="3"/>
    </row>
    <row r="84" spans="2:4" x14ac:dyDescent="0.3">
      <c r="B84" t="s">
        <v>126</v>
      </c>
      <c r="C84">
        <f t="shared" si="2"/>
        <v>1982</v>
      </c>
      <c r="D84" s="3"/>
    </row>
    <row r="85" spans="2:4" x14ac:dyDescent="0.3">
      <c r="B85" t="s">
        <v>126</v>
      </c>
      <c r="C85">
        <f t="shared" si="2"/>
        <v>1983</v>
      </c>
      <c r="D85" s="3"/>
    </row>
    <row r="86" spans="2:4" x14ac:dyDescent="0.3">
      <c r="B86" t="s">
        <v>135</v>
      </c>
      <c r="C86">
        <f t="shared" si="2"/>
        <v>1984</v>
      </c>
      <c r="D86" s="3"/>
    </row>
    <row r="87" spans="2:4" x14ac:dyDescent="0.3">
      <c r="B87" t="s">
        <v>136</v>
      </c>
      <c r="C87">
        <f t="shared" si="2"/>
        <v>1985</v>
      </c>
      <c r="D87" s="3"/>
    </row>
    <row r="88" spans="2:4" x14ac:dyDescent="0.3">
      <c r="B88" t="s">
        <v>137</v>
      </c>
      <c r="C88">
        <f t="shared" si="2"/>
        <v>1986</v>
      </c>
      <c r="D88" s="3"/>
    </row>
    <row r="89" spans="2:4" x14ac:dyDescent="0.3">
      <c r="B89" t="s">
        <v>138</v>
      </c>
      <c r="C89">
        <f t="shared" si="2"/>
        <v>1987</v>
      </c>
      <c r="D89" s="3"/>
    </row>
    <row r="90" spans="2:4" x14ac:dyDescent="0.3">
      <c r="B90" t="s">
        <v>139</v>
      </c>
      <c r="C90">
        <f t="shared" si="2"/>
        <v>1988</v>
      </c>
      <c r="D90" s="3"/>
    </row>
    <row r="91" spans="2:4" x14ac:dyDescent="0.3">
      <c r="B91" t="s">
        <v>140</v>
      </c>
      <c r="C91">
        <f t="shared" si="2"/>
        <v>1989</v>
      </c>
      <c r="D91" s="3"/>
    </row>
    <row r="92" spans="2:4" x14ac:dyDescent="0.3">
      <c r="B92" t="s">
        <v>141</v>
      </c>
      <c r="C92">
        <f t="shared" si="2"/>
        <v>1990</v>
      </c>
      <c r="D92" s="3"/>
    </row>
    <row r="93" spans="2:4" x14ac:dyDescent="0.3">
      <c r="B93" t="s">
        <v>142</v>
      </c>
      <c r="C93">
        <f t="shared" si="2"/>
        <v>1991</v>
      </c>
      <c r="D93" s="3"/>
    </row>
    <row r="94" spans="2:4" x14ac:dyDescent="0.3">
      <c r="B94" t="s">
        <v>143</v>
      </c>
      <c r="C94">
        <f t="shared" si="2"/>
        <v>1992</v>
      </c>
      <c r="D94" s="3"/>
    </row>
    <row r="95" spans="2:4" x14ac:dyDescent="0.3">
      <c r="B95" t="s">
        <v>144</v>
      </c>
      <c r="C95">
        <f t="shared" si="2"/>
        <v>1993</v>
      </c>
      <c r="D95" s="3"/>
    </row>
    <row r="96" spans="2:4" x14ac:dyDescent="0.3">
      <c r="B96" t="s">
        <v>145</v>
      </c>
      <c r="C96">
        <f t="shared" si="2"/>
        <v>1994</v>
      </c>
      <c r="D96" s="3"/>
    </row>
    <row r="97" spans="2:4" x14ac:dyDescent="0.3">
      <c r="B97" t="s">
        <v>146</v>
      </c>
      <c r="C97">
        <f t="shared" si="2"/>
        <v>1995</v>
      </c>
      <c r="D97" s="3"/>
    </row>
    <row r="98" spans="2:4" x14ac:dyDescent="0.3">
      <c r="B98" t="s">
        <v>147</v>
      </c>
      <c r="C98">
        <f t="shared" si="2"/>
        <v>1996</v>
      </c>
      <c r="D98" s="3"/>
    </row>
    <row r="99" spans="2:4" x14ac:dyDescent="0.3">
      <c r="B99" t="s">
        <v>148</v>
      </c>
      <c r="C99">
        <f t="shared" si="2"/>
        <v>1997</v>
      </c>
      <c r="D99" s="3"/>
    </row>
    <row r="100" spans="2:4" x14ac:dyDescent="0.3">
      <c r="B100" t="s">
        <v>149</v>
      </c>
      <c r="C100">
        <f t="shared" si="2"/>
        <v>1998</v>
      </c>
      <c r="D100" s="3"/>
    </row>
    <row r="101" spans="2:4" x14ac:dyDescent="0.3">
      <c r="B101" t="s">
        <v>150</v>
      </c>
      <c r="C101">
        <f t="shared" si="2"/>
        <v>1999</v>
      </c>
      <c r="D101" s="3"/>
    </row>
    <row r="102" spans="2:4" x14ac:dyDescent="0.3">
      <c r="B102" t="s">
        <v>151</v>
      </c>
      <c r="C102">
        <f t="shared" si="2"/>
        <v>2000</v>
      </c>
      <c r="D102" s="3"/>
    </row>
    <row r="103" spans="2:4" x14ac:dyDescent="0.3">
      <c r="B103" t="s">
        <v>152</v>
      </c>
      <c r="C103">
        <f t="shared" si="2"/>
        <v>2001</v>
      </c>
      <c r="D103" s="3"/>
    </row>
    <row r="104" spans="2:4" x14ac:dyDescent="0.3">
      <c r="B104" t="s">
        <v>153</v>
      </c>
      <c r="C104">
        <f t="shared" si="2"/>
        <v>2002</v>
      </c>
      <c r="D104" s="3"/>
    </row>
    <row r="105" spans="2:4" x14ac:dyDescent="0.3">
      <c r="B105" t="s">
        <v>154</v>
      </c>
      <c r="C105">
        <f t="shared" si="2"/>
        <v>2003</v>
      </c>
      <c r="D105" s="3"/>
    </row>
    <row r="106" spans="2:4" x14ac:dyDescent="0.3">
      <c r="B106" t="s">
        <v>155</v>
      </c>
      <c r="C106">
        <f t="shared" si="2"/>
        <v>2004</v>
      </c>
      <c r="D106" s="3"/>
    </row>
    <row r="107" spans="2:4" x14ac:dyDescent="0.3">
      <c r="B107" t="s">
        <v>156</v>
      </c>
      <c r="C107">
        <f t="shared" si="2"/>
        <v>2005</v>
      </c>
      <c r="D107" s="3"/>
    </row>
    <row r="108" spans="2:4" x14ac:dyDescent="0.3">
      <c r="B108" t="s">
        <v>157</v>
      </c>
      <c r="C108">
        <f t="shared" si="2"/>
        <v>2006</v>
      </c>
      <c r="D108" s="3"/>
    </row>
    <row r="109" spans="2:4" x14ac:dyDescent="0.3">
      <c r="B109" t="s">
        <v>158</v>
      </c>
      <c r="C109">
        <f t="shared" si="2"/>
        <v>2007</v>
      </c>
      <c r="D109" s="3"/>
    </row>
    <row r="110" spans="2:4" x14ac:dyDescent="0.3">
      <c r="B110" t="s">
        <v>159</v>
      </c>
      <c r="C110">
        <f t="shared" si="2"/>
        <v>2008</v>
      </c>
      <c r="D110" s="3"/>
    </row>
    <row r="111" spans="2:4" x14ac:dyDescent="0.3">
      <c r="B111" t="s">
        <v>160</v>
      </c>
      <c r="C111">
        <f t="shared" si="2"/>
        <v>2009</v>
      </c>
      <c r="D111" s="3"/>
    </row>
    <row r="112" spans="2:4" x14ac:dyDescent="0.3">
      <c r="B112" t="s">
        <v>161</v>
      </c>
      <c r="C112">
        <f t="shared" si="2"/>
        <v>2010</v>
      </c>
      <c r="D112" s="3"/>
    </row>
    <row r="113" spans="2:4" x14ac:dyDescent="0.3">
      <c r="B113" t="s">
        <v>162</v>
      </c>
      <c r="C113">
        <f t="shared" si="2"/>
        <v>2011</v>
      </c>
      <c r="D113" s="3"/>
    </row>
    <row r="114" spans="2:4" x14ac:dyDescent="0.3">
      <c r="B114" t="s">
        <v>163</v>
      </c>
      <c r="C114">
        <f t="shared" si="2"/>
        <v>2012</v>
      </c>
      <c r="D114" s="3"/>
    </row>
    <row r="115" spans="2:4" x14ac:dyDescent="0.3">
      <c r="B115" t="s">
        <v>164</v>
      </c>
      <c r="C115">
        <f t="shared" si="2"/>
        <v>2013</v>
      </c>
      <c r="D115" s="3"/>
    </row>
    <row r="116" spans="2:4" x14ac:dyDescent="0.3">
      <c r="B116" t="s">
        <v>165</v>
      </c>
      <c r="C116">
        <f t="shared" si="2"/>
        <v>2014</v>
      </c>
      <c r="D116" s="3"/>
    </row>
    <row r="117" spans="2:4" x14ac:dyDescent="0.3">
      <c r="B117" t="s">
        <v>166</v>
      </c>
      <c r="C117">
        <f t="shared" si="2"/>
        <v>2015</v>
      </c>
      <c r="D117" s="3"/>
    </row>
    <row r="118" spans="2:4" x14ac:dyDescent="0.3">
      <c r="B118" t="s">
        <v>167</v>
      </c>
      <c r="C118">
        <f t="shared" si="2"/>
        <v>2016</v>
      </c>
      <c r="D118" s="3"/>
    </row>
    <row r="119" spans="2:4" x14ac:dyDescent="0.3">
      <c r="B119" t="s">
        <v>168</v>
      </c>
      <c r="C119">
        <f t="shared" si="2"/>
        <v>2017</v>
      </c>
      <c r="D119" s="3"/>
    </row>
    <row r="120" spans="2:4" x14ac:dyDescent="0.3">
      <c r="B120" t="s">
        <v>169</v>
      </c>
      <c r="C120">
        <f t="shared" si="2"/>
        <v>2018</v>
      </c>
      <c r="D120" s="3"/>
    </row>
    <row r="121" spans="2:4" x14ac:dyDescent="0.3">
      <c r="B121" t="s">
        <v>170</v>
      </c>
      <c r="C121">
        <f t="shared" si="2"/>
        <v>2019</v>
      </c>
      <c r="D121" s="3"/>
    </row>
    <row r="122" spans="2:4" x14ac:dyDescent="0.3">
      <c r="B122" t="s">
        <v>171</v>
      </c>
      <c r="C122">
        <f t="shared" si="2"/>
        <v>2020</v>
      </c>
      <c r="D122" s="3"/>
    </row>
    <row r="123" spans="2:4" x14ac:dyDescent="0.3">
      <c r="B123" t="s">
        <v>172</v>
      </c>
      <c r="C123">
        <f t="shared" si="2"/>
        <v>2021</v>
      </c>
      <c r="D123" s="3"/>
    </row>
    <row r="124" spans="2:4" x14ac:dyDescent="0.3">
      <c r="B124" t="s">
        <v>173</v>
      </c>
      <c r="D124" s="3"/>
    </row>
    <row r="125" spans="2:4" x14ac:dyDescent="0.3">
      <c r="B125" t="s">
        <v>174</v>
      </c>
      <c r="D125" s="3"/>
    </row>
    <row r="126" spans="2:4" x14ac:dyDescent="0.3">
      <c r="B126" t="s">
        <v>57</v>
      </c>
      <c r="D126" s="3"/>
    </row>
    <row r="127" spans="2:4" x14ac:dyDescent="0.3">
      <c r="B127" t="s">
        <v>175</v>
      </c>
      <c r="D127" s="3"/>
    </row>
    <row r="128" spans="2:4" x14ac:dyDescent="0.3">
      <c r="B128" t="s">
        <v>176</v>
      </c>
      <c r="D128" s="3"/>
    </row>
    <row r="129" spans="2:4" x14ac:dyDescent="0.3">
      <c r="B129" t="s">
        <v>56</v>
      </c>
      <c r="D129" s="3"/>
    </row>
    <row r="130" spans="2:4" x14ac:dyDescent="0.3">
      <c r="B130" t="s">
        <v>177</v>
      </c>
      <c r="D130" s="3"/>
    </row>
    <row r="131" spans="2:4" x14ac:dyDescent="0.3">
      <c r="B131" t="s">
        <v>62</v>
      </c>
      <c r="D131" s="3"/>
    </row>
    <row r="132" spans="2:4" x14ac:dyDescent="0.3">
      <c r="B132" t="s">
        <v>178</v>
      </c>
      <c r="D132" s="3"/>
    </row>
    <row r="133" spans="2:4" x14ac:dyDescent="0.3">
      <c r="B133" t="s">
        <v>60</v>
      </c>
      <c r="D133" s="3"/>
    </row>
    <row r="134" spans="2:4" x14ac:dyDescent="0.3">
      <c r="B134" t="s">
        <v>179</v>
      </c>
      <c r="D134" s="3"/>
    </row>
    <row r="135" spans="2:4" x14ac:dyDescent="0.3">
      <c r="B135" t="s">
        <v>61</v>
      </c>
      <c r="D135" s="3"/>
    </row>
    <row r="136" spans="2:4" x14ac:dyDescent="0.3">
      <c r="B136" t="s">
        <v>59</v>
      </c>
      <c r="D136" s="3"/>
    </row>
    <row r="137" spans="2:4" x14ac:dyDescent="0.3">
      <c r="B137" t="s">
        <v>58</v>
      </c>
      <c r="D137" s="3"/>
    </row>
    <row r="138" spans="2:4" x14ac:dyDescent="0.3">
      <c r="B138" t="s">
        <v>180</v>
      </c>
      <c r="D138" s="3"/>
    </row>
    <row r="139" spans="2:4" x14ac:dyDescent="0.3">
      <c r="B139" t="s">
        <v>181</v>
      </c>
      <c r="D139" s="3"/>
    </row>
    <row r="140" spans="2:4" x14ac:dyDescent="0.3">
      <c r="B140" t="s">
        <v>182</v>
      </c>
      <c r="D140" s="3"/>
    </row>
    <row r="141" spans="2:4" x14ac:dyDescent="0.3">
      <c r="B141" t="s">
        <v>183</v>
      </c>
      <c r="D141" s="3"/>
    </row>
    <row r="142" spans="2:4" x14ac:dyDescent="0.3">
      <c r="B142" t="s">
        <v>184</v>
      </c>
      <c r="D142" s="3"/>
    </row>
    <row r="143" spans="2:4" x14ac:dyDescent="0.3">
      <c r="B143" t="s">
        <v>185</v>
      </c>
      <c r="D143" s="3"/>
    </row>
    <row r="144" spans="2:4" x14ac:dyDescent="0.3">
      <c r="B144" t="s">
        <v>186</v>
      </c>
      <c r="D144" s="3"/>
    </row>
    <row r="145" spans="2:4" x14ac:dyDescent="0.3">
      <c r="B145" t="s">
        <v>187</v>
      </c>
      <c r="D145" s="3"/>
    </row>
    <row r="146" spans="2:4" x14ac:dyDescent="0.3">
      <c r="B146" t="s">
        <v>188</v>
      </c>
      <c r="D146" s="3"/>
    </row>
    <row r="147" spans="2:4" x14ac:dyDescent="0.3">
      <c r="B147" t="s">
        <v>189</v>
      </c>
      <c r="D147" s="3"/>
    </row>
    <row r="148" spans="2:4" x14ac:dyDescent="0.3">
      <c r="B148" t="s">
        <v>190</v>
      </c>
      <c r="D148" s="3"/>
    </row>
    <row r="149" spans="2:4" x14ac:dyDescent="0.3">
      <c r="B149" t="s">
        <v>191</v>
      </c>
      <c r="D149" s="3"/>
    </row>
    <row r="150" spans="2:4" x14ac:dyDescent="0.3">
      <c r="B150" t="s">
        <v>192</v>
      </c>
      <c r="D150" s="3"/>
    </row>
    <row r="151" spans="2:4" x14ac:dyDescent="0.3">
      <c r="B151" t="s">
        <v>193</v>
      </c>
      <c r="D151" s="3"/>
    </row>
    <row r="152" spans="2:4" x14ac:dyDescent="0.3">
      <c r="B152" t="s">
        <v>194</v>
      </c>
      <c r="D152" s="3"/>
    </row>
    <row r="153" spans="2:4" x14ac:dyDescent="0.3">
      <c r="B153" t="s">
        <v>195</v>
      </c>
      <c r="D153" s="3"/>
    </row>
    <row r="154" spans="2:4" x14ac:dyDescent="0.3">
      <c r="B154" t="s">
        <v>196</v>
      </c>
      <c r="D154" s="3"/>
    </row>
    <row r="155" spans="2:4" x14ac:dyDescent="0.3">
      <c r="B155" t="s">
        <v>197</v>
      </c>
      <c r="D155" s="3"/>
    </row>
    <row r="156" spans="2:4" x14ac:dyDescent="0.3">
      <c r="B156" t="s">
        <v>198</v>
      </c>
      <c r="D156" s="3"/>
    </row>
    <row r="157" spans="2:4" x14ac:dyDescent="0.3">
      <c r="B157" t="s">
        <v>199</v>
      </c>
      <c r="D157" s="3"/>
    </row>
    <row r="158" spans="2:4" x14ac:dyDescent="0.3">
      <c r="B158" t="s">
        <v>200</v>
      </c>
      <c r="D158" s="3"/>
    </row>
    <row r="159" spans="2:4" x14ac:dyDescent="0.3">
      <c r="B159" t="s">
        <v>201</v>
      </c>
      <c r="D159" s="3"/>
    </row>
    <row r="160" spans="2:4" x14ac:dyDescent="0.3">
      <c r="B160" t="s">
        <v>202</v>
      </c>
      <c r="D160" s="3"/>
    </row>
    <row r="161" spans="2:4" x14ac:dyDescent="0.3">
      <c r="B161" t="s">
        <v>203</v>
      </c>
      <c r="D161" s="3"/>
    </row>
    <row r="162" spans="2:4" x14ac:dyDescent="0.3">
      <c r="B162" t="s">
        <v>204</v>
      </c>
      <c r="D162" s="3"/>
    </row>
    <row r="163" spans="2:4" x14ac:dyDescent="0.3">
      <c r="B163" t="s">
        <v>205</v>
      </c>
      <c r="D163" s="3"/>
    </row>
    <row r="164" spans="2:4" x14ac:dyDescent="0.3">
      <c r="B164" t="s">
        <v>206</v>
      </c>
      <c r="D164" s="3"/>
    </row>
    <row r="165" spans="2:4" x14ac:dyDescent="0.3">
      <c r="B165" t="s">
        <v>207</v>
      </c>
      <c r="D165" s="3"/>
    </row>
    <row r="166" spans="2:4" x14ac:dyDescent="0.3">
      <c r="B166" t="s">
        <v>208</v>
      </c>
      <c r="D166" s="3"/>
    </row>
    <row r="167" spans="2:4" x14ac:dyDescent="0.3">
      <c r="B167" t="s">
        <v>209</v>
      </c>
      <c r="D167" s="3"/>
    </row>
    <row r="168" spans="2:4" x14ac:dyDescent="0.3">
      <c r="B168" t="s">
        <v>210</v>
      </c>
      <c r="D168" s="3"/>
    </row>
    <row r="169" spans="2:4" x14ac:dyDescent="0.3">
      <c r="B169" t="s">
        <v>211</v>
      </c>
      <c r="D169" s="3"/>
    </row>
    <row r="170" spans="2:4" x14ac:dyDescent="0.3">
      <c r="B170" t="s">
        <v>212</v>
      </c>
      <c r="D170" s="3"/>
    </row>
    <row r="171" spans="2:4" x14ac:dyDescent="0.3">
      <c r="B171" t="s">
        <v>213</v>
      </c>
      <c r="D171" s="3"/>
    </row>
    <row r="172" spans="2:4" x14ac:dyDescent="0.3">
      <c r="B172" t="s">
        <v>214</v>
      </c>
      <c r="D172" s="3"/>
    </row>
    <row r="173" spans="2:4" x14ac:dyDescent="0.3">
      <c r="B173" t="s">
        <v>215</v>
      </c>
      <c r="D173" s="3"/>
    </row>
    <row r="174" spans="2:4" x14ac:dyDescent="0.3">
      <c r="B174" t="s">
        <v>216</v>
      </c>
      <c r="D174" s="3"/>
    </row>
    <row r="175" spans="2:4" x14ac:dyDescent="0.3">
      <c r="B175" t="s">
        <v>217</v>
      </c>
      <c r="D175" s="3"/>
    </row>
    <row r="176" spans="2:4" x14ac:dyDescent="0.3">
      <c r="B176" t="s">
        <v>218</v>
      </c>
      <c r="D176" s="3"/>
    </row>
    <row r="177" spans="2:4" x14ac:dyDescent="0.3">
      <c r="B177" t="s">
        <v>219</v>
      </c>
      <c r="D177" s="3"/>
    </row>
    <row r="178" spans="2:4" x14ac:dyDescent="0.3">
      <c r="B178" t="s">
        <v>220</v>
      </c>
      <c r="D178" s="3"/>
    </row>
    <row r="179" spans="2:4" x14ac:dyDescent="0.3">
      <c r="B179" t="s">
        <v>221</v>
      </c>
      <c r="D179" s="3"/>
    </row>
    <row r="180" spans="2:4" x14ac:dyDescent="0.3">
      <c r="B180" t="s">
        <v>222</v>
      </c>
      <c r="D180" s="3"/>
    </row>
    <row r="181" spans="2:4" x14ac:dyDescent="0.3">
      <c r="B181" t="s">
        <v>223</v>
      </c>
      <c r="D181" s="3"/>
    </row>
    <row r="182" spans="2:4" x14ac:dyDescent="0.3">
      <c r="B182" t="s">
        <v>224</v>
      </c>
      <c r="D182" s="3"/>
    </row>
    <row r="183" spans="2:4" x14ac:dyDescent="0.3">
      <c r="B183" t="s">
        <v>225</v>
      </c>
      <c r="D183" s="3"/>
    </row>
    <row r="184" spans="2:4" x14ac:dyDescent="0.3">
      <c r="B184" t="s">
        <v>226</v>
      </c>
      <c r="D184" s="3"/>
    </row>
    <row r="185" spans="2:4" x14ac:dyDescent="0.3">
      <c r="B185" t="s">
        <v>227</v>
      </c>
      <c r="D185" s="3"/>
    </row>
    <row r="186" spans="2:4" x14ac:dyDescent="0.3">
      <c r="B186" t="s">
        <v>228</v>
      </c>
      <c r="D186" s="3"/>
    </row>
    <row r="187" spans="2:4" x14ac:dyDescent="0.3">
      <c r="B187" t="s">
        <v>229</v>
      </c>
      <c r="D187" s="3"/>
    </row>
    <row r="188" spans="2:4" x14ac:dyDescent="0.3">
      <c r="B188" t="s">
        <v>230</v>
      </c>
      <c r="D188" s="3"/>
    </row>
    <row r="189" spans="2:4" x14ac:dyDescent="0.3">
      <c r="B189" t="s">
        <v>231</v>
      </c>
      <c r="D189" s="3"/>
    </row>
    <row r="190" spans="2:4" x14ac:dyDescent="0.3">
      <c r="B190" t="s">
        <v>232</v>
      </c>
      <c r="D190" s="3"/>
    </row>
    <row r="191" spans="2:4" x14ac:dyDescent="0.3">
      <c r="B191" t="s">
        <v>233</v>
      </c>
      <c r="D191" s="3"/>
    </row>
    <row r="192" spans="2:4" x14ac:dyDescent="0.3">
      <c r="B192" t="s">
        <v>234</v>
      </c>
      <c r="D192" s="3"/>
    </row>
    <row r="193" spans="2:4" x14ac:dyDescent="0.3">
      <c r="B193" t="s">
        <v>235</v>
      </c>
      <c r="D193" s="3"/>
    </row>
    <row r="194" spans="2:4" x14ac:dyDescent="0.3">
      <c r="B194" t="s">
        <v>236</v>
      </c>
      <c r="D194" s="3"/>
    </row>
    <row r="195" spans="2:4" x14ac:dyDescent="0.3">
      <c r="B195" t="s">
        <v>237</v>
      </c>
      <c r="D195" s="3"/>
    </row>
    <row r="196" spans="2:4" x14ac:dyDescent="0.3">
      <c r="B196" t="s">
        <v>238</v>
      </c>
      <c r="D196" s="3"/>
    </row>
    <row r="197" spans="2:4" x14ac:dyDescent="0.3">
      <c r="B197" t="s">
        <v>239</v>
      </c>
      <c r="D197" s="3"/>
    </row>
    <row r="198" spans="2:4" x14ac:dyDescent="0.3">
      <c r="B198" t="s">
        <v>240</v>
      </c>
      <c r="D198" s="3"/>
    </row>
    <row r="199" spans="2:4" x14ac:dyDescent="0.3">
      <c r="B199" t="s">
        <v>241</v>
      </c>
      <c r="D199" s="3"/>
    </row>
    <row r="200" spans="2:4" x14ac:dyDescent="0.3">
      <c r="B200" t="s">
        <v>242</v>
      </c>
      <c r="D200" s="3"/>
    </row>
    <row r="201" spans="2:4" x14ac:dyDescent="0.3">
      <c r="B201" t="s">
        <v>243</v>
      </c>
      <c r="D201" s="3"/>
    </row>
    <row r="202" spans="2:4" x14ac:dyDescent="0.3">
      <c r="B202" t="s">
        <v>244</v>
      </c>
      <c r="D202" s="3"/>
    </row>
    <row r="203" spans="2:4" x14ac:dyDescent="0.3">
      <c r="B203" t="s">
        <v>245</v>
      </c>
      <c r="D203" s="3"/>
    </row>
    <row r="204" spans="2:4" x14ac:dyDescent="0.3">
      <c r="B204" t="s">
        <v>246</v>
      </c>
      <c r="D204" s="3"/>
    </row>
    <row r="205" spans="2:4" x14ac:dyDescent="0.3">
      <c r="B205" t="s">
        <v>247</v>
      </c>
      <c r="D205" s="3"/>
    </row>
    <row r="206" spans="2:4" x14ac:dyDescent="0.3">
      <c r="B206" t="s">
        <v>248</v>
      </c>
      <c r="D206" s="3"/>
    </row>
    <row r="207" spans="2:4" x14ac:dyDescent="0.3">
      <c r="B207" t="s">
        <v>249</v>
      </c>
      <c r="D207" s="3"/>
    </row>
    <row r="208" spans="2:4" x14ac:dyDescent="0.3">
      <c r="B208" t="s">
        <v>250</v>
      </c>
      <c r="D208" s="3"/>
    </row>
    <row r="209" spans="2:4" x14ac:dyDescent="0.3">
      <c r="B209" t="s">
        <v>251</v>
      </c>
      <c r="D209" s="3"/>
    </row>
    <row r="210" spans="2:4" x14ac:dyDescent="0.3">
      <c r="B210" t="s">
        <v>252</v>
      </c>
      <c r="D210" s="3"/>
    </row>
    <row r="211" spans="2:4" x14ac:dyDescent="0.3">
      <c r="B211" t="s">
        <v>253</v>
      </c>
      <c r="D211" s="3"/>
    </row>
    <row r="212" spans="2:4" x14ac:dyDescent="0.3">
      <c r="B212" t="s">
        <v>254</v>
      </c>
      <c r="D212" s="3"/>
    </row>
    <row r="213" spans="2:4" x14ac:dyDescent="0.3">
      <c r="B213" t="s">
        <v>255</v>
      </c>
      <c r="D213" s="3"/>
    </row>
    <row r="214" spans="2:4" x14ac:dyDescent="0.3">
      <c r="B214" t="s">
        <v>254</v>
      </c>
      <c r="D214" s="3"/>
    </row>
    <row r="215" spans="2:4" x14ac:dyDescent="0.3">
      <c r="B215" t="s">
        <v>244</v>
      </c>
      <c r="D215" s="3"/>
    </row>
    <row r="216" spans="2:4" x14ac:dyDescent="0.3">
      <c r="B216" t="s">
        <v>256</v>
      </c>
      <c r="D216" s="3"/>
    </row>
    <row r="217" spans="2:4" x14ac:dyDescent="0.3">
      <c r="B217" t="s">
        <v>257</v>
      </c>
      <c r="D217" s="3"/>
    </row>
    <row r="218" spans="2:4" x14ac:dyDescent="0.3">
      <c r="B218" t="s">
        <v>258</v>
      </c>
      <c r="D218" s="3"/>
    </row>
    <row r="219" spans="2:4" x14ac:dyDescent="0.3">
      <c r="B219" t="s">
        <v>259</v>
      </c>
      <c r="D219" s="3"/>
    </row>
    <row r="220" spans="2:4" x14ac:dyDescent="0.3">
      <c r="B220" t="s">
        <v>260</v>
      </c>
      <c r="D220" s="3"/>
    </row>
    <row r="221" spans="2:4" x14ac:dyDescent="0.3">
      <c r="B221" t="s">
        <v>261</v>
      </c>
      <c r="D221" s="3"/>
    </row>
    <row r="222" spans="2:4" x14ac:dyDescent="0.3">
      <c r="B222" t="s">
        <v>262</v>
      </c>
      <c r="D222" s="3"/>
    </row>
    <row r="223" spans="2:4" x14ac:dyDescent="0.3">
      <c r="B223" t="s">
        <v>263</v>
      </c>
      <c r="D223" s="3"/>
    </row>
    <row r="224" spans="2:4" x14ac:dyDescent="0.3">
      <c r="B224" t="s">
        <v>264</v>
      </c>
      <c r="D224" s="3"/>
    </row>
    <row r="225" spans="2:4" x14ac:dyDescent="0.3">
      <c r="B225" t="s">
        <v>265</v>
      </c>
      <c r="D225" s="3"/>
    </row>
    <row r="226" spans="2:4" x14ac:dyDescent="0.3">
      <c r="B226" t="s">
        <v>266</v>
      </c>
      <c r="D226" s="3"/>
    </row>
    <row r="227" spans="2:4" x14ac:dyDescent="0.3">
      <c r="B227" t="s">
        <v>267</v>
      </c>
      <c r="D227" s="3"/>
    </row>
    <row r="228" spans="2:4" x14ac:dyDescent="0.3">
      <c r="B228" t="s">
        <v>268</v>
      </c>
      <c r="D228" s="3"/>
    </row>
    <row r="229" spans="2:4" x14ac:dyDescent="0.3">
      <c r="B229" t="s">
        <v>269</v>
      </c>
      <c r="D229" s="3"/>
    </row>
    <row r="230" spans="2:4" x14ac:dyDescent="0.3">
      <c r="B230" t="s">
        <v>270</v>
      </c>
      <c r="D230" s="3"/>
    </row>
    <row r="231" spans="2:4" x14ac:dyDescent="0.3">
      <c r="B231" t="s">
        <v>271</v>
      </c>
      <c r="D231" s="3"/>
    </row>
    <row r="232" spans="2:4" x14ac:dyDescent="0.3">
      <c r="B232" t="s">
        <v>272</v>
      </c>
      <c r="D232" s="3"/>
    </row>
    <row r="233" spans="2:4" x14ac:dyDescent="0.3">
      <c r="B233" t="s">
        <v>273</v>
      </c>
      <c r="D233" s="3"/>
    </row>
    <row r="234" spans="2:4" x14ac:dyDescent="0.3">
      <c r="B234" t="s">
        <v>274</v>
      </c>
      <c r="D234" s="3"/>
    </row>
    <row r="235" spans="2:4" x14ac:dyDescent="0.3">
      <c r="B235" t="s">
        <v>275</v>
      </c>
      <c r="D235" s="3"/>
    </row>
    <row r="236" spans="2:4" x14ac:dyDescent="0.3">
      <c r="B236" t="s">
        <v>276</v>
      </c>
      <c r="D236" s="3"/>
    </row>
    <row r="237" spans="2:4" x14ac:dyDescent="0.3">
      <c r="B237" t="s">
        <v>277</v>
      </c>
      <c r="D237" s="3"/>
    </row>
    <row r="238" spans="2:4" x14ac:dyDescent="0.3">
      <c r="B238" t="s">
        <v>278</v>
      </c>
      <c r="D238" s="3"/>
    </row>
    <row r="239" spans="2:4" x14ac:dyDescent="0.3">
      <c r="B239" t="s">
        <v>279</v>
      </c>
      <c r="D239" s="3"/>
    </row>
    <row r="240" spans="2:4" x14ac:dyDescent="0.3">
      <c r="B240" t="s">
        <v>280</v>
      </c>
      <c r="D240" s="3"/>
    </row>
    <row r="241" spans="2:4" x14ac:dyDescent="0.3">
      <c r="B241" t="s">
        <v>281</v>
      </c>
      <c r="D241" s="3"/>
    </row>
    <row r="242" spans="2:4" x14ac:dyDescent="0.3">
      <c r="B242" t="s">
        <v>282</v>
      </c>
      <c r="D242" s="3"/>
    </row>
    <row r="243" spans="2:4" x14ac:dyDescent="0.3">
      <c r="B243" t="s">
        <v>283</v>
      </c>
      <c r="D243" s="3"/>
    </row>
    <row r="244" spans="2:4" x14ac:dyDescent="0.3">
      <c r="B244" t="s">
        <v>284</v>
      </c>
      <c r="D244" s="3"/>
    </row>
    <row r="245" spans="2:4" x14ac:dyDescent="0.3">
      <c r="B245" t="s">
        <v>285</v>
      </c>
      <c r="D245" s="3"/>
    </row>
    <row r="246" spans="2:4" x14ac:dyDescent="0.3">
      <c r="B246" t="s">
        <v>286</v>
      </c>
      <c r="D246" s="3"/>
    </row>
    <row r="247" spans="2:4" x14ac:dyDescent="0.3">
      <c r="B247" t="s">
        <v>287</v>
      </c>
      <c r="D247" s="3"/>
    </row>
    <row r="248" spans="2:4" x14ac:dyDescent="0.3">
      <c r="B248" t="s">
        <v>288</v>
      </c>
      <c r="D248" s="3"/>
    </row>
    <row r="249" spans="2:4" x14ac:dyDescent="0.3">
      <c r="B249" t="s">
        <v>289</v>
      </c>
      <c r="D249" s="3"/>
    </row>
    <row r="250" spans="2:4" x14ac:dyDescent="0.3">
      <c r="B250" t="s">
        <v>290</v>
      </c>
      <c r="D250" s="3"/>
    </row>
    <row r="251" spans="2:4" x14ac:dyDescent="0.3">
      <c r="B251" t="s">
        <v>291</v>
      </c>
      <c r="D251" s="3"/>
    </row>
    <row r="252" spans="2:4" x14ac:dyDescent="0.3">
      <c r="B252" t="s">
        <v>292</v>
      </c>
      <c r="D252" s="3"/>
    </row>
    <row r="253" spans="2:4" x14ac:dyDescent="0.3">
      <c r="B253" t="s">
        <v>293</v>
      </c>
      <c r="D253" s="3"/>
    </row>
    <row r="254" spans="2:4" x14ac:dyDescent="0.3">
      <c r="B254" t="s">
        <v>294</v>
      </c>
      <c r="D254" s="3"/>
    </row>
    <row r="255" spans="2:4" x14ac:dyDescent="0.3">
      <c r="B255" t="s">
        <v>295</v>
      </c>
      <c r="D255" s="3"/>
    </row>
    <row r="256" spans="2:4" x14ac:dyDescent="0.3">
      <c r="B256" t="s">
        <v>296</v>
      </c>
      <c r="D256" s="3"/>
    </row>
    <row r="257" spans="2:4" x14ac:dyDescent="0.3">
      <c r="B257" t="s">
        <v>297</v>
      </c>
      <c r="D257" s="3"/>
    </row>
    <row r="258" spans="2:4" x14ac:dyDescent="0.3">
      <c r="B258" t="s">
        <v>298</v>
      </c>
      <c r="D258" s="3"/>
    </row>
    <row r="259" spans="2:4" x14ac:dyDescent="0.3">
      <c r="B259" t="s">
        <v>299</v>
      </c>
      <c r="D259" s="3"/>
    </row>
    <row r="260" spans="2:4" x14ac:dyDescent="0.3">
      <c r="B260" t="s">
        <v>300</v>
      </c>
      <c r="D260" s="3"/>
    </row>
    <row r="261" spans="2:4" x14ac:dyDescent="0.3">
      <c r="B261" t="s">
        <v>301</v>
      </c>
      <c r="D261" s="3"/>
    </row>
    <row r="262" spans="2:4" x14ac:dyDescent="0.3">
      <c r="B262" t="s">
        <v>302</v>
      </c>
      <c r="D262" s="3"/>
    </row>
    <row r="263" spans="2:4" x14ac:dyDescent="0.3">
      <c r="B263" t="s">
        <v>303</v>
      </c>
      <c r="D263" s="3"/>
    </row>
    <row r="264" spans="2:4" x14ac:dyDescent="0.3">
      <c r="B264" t="s">
        <v>304</v>
      </c>
      <c r="D264" s="3"/>
    </row>
    <row r="265" spans="2:4" x14ac:dyDescent="0.3">
      <c r="B265" t="s">
        <v>305</v>
      </c>
      <c r="D265" s="3"/>
    </row>
    <row r="266" spans="2:4" x14ac:dyDescent="0.3">
      <c r="B266" t="s">
        <v>306</v>
      </c>
      <c r="D266" s="3"/>
    </row>
    <row r="267" spans="2:4" x14ac:dyDescent="0.3">
      <c r="B267" t="s">
        <v>307</v>
      </c>
      <c r="D267" s="3"/>
    </row>
    <row r="268" spans="2:4" x14ac:dyDescent="0.3">
      <c r="B268" t="s">
        <v>308</v>
      </c>
      <c r="D268" s="3"/>
    </row>
    <row r="269" spans="2:4" x14ac:dyDescent="0.3">
      <c r="B269" t="s">
        <v>309</v>
      </c>
      <c r="D269" s="3"/>
    </row>
    <row r="270" spans="2:4" x14ac:dyDescent="0.3">
      <c r="B270" t="s">
        <v>310</v>
      </c>
      <c r="D270" s="3"/>
    </row>
    <row r="271" spans="2:4" x14ac:dyDescent="0.3">
      <c r="B271" t="s">
        <v>311</v>
      </c>
      <c r="D271" s="3"/>
    </row>
    <row r="272" spans="2:4" x14ac:dyDescent="0.3">
      <c r="B272" t="s">
        <v>312</v>
      </c>
      <c r="D272" s="3"/>
    </row>
    <row r="273" spans="2:4" x14ac:dyDescent="0.3">
      <c r="B273" t="s">
        <v>313</v>
      </c>
      <c r="D273" s="3"/>
    </row>
    <row r="274" spans="2:4" x14ac:dyDescent="0.3">
      <c r="B274" t="s">
        <v>314</v>
      </c>
      <c r="D274" s="3"/>
    </row>
    <row r="275" spans="2:4" x14ac:dyDescent="0.3">
      <c r="B275" t="s">
        <v>315</v>
      </c>
      <c r="D275" s="3"/>
    </row>
    <row r="276" spans="2:4" x14ac:dyDescent="0.3">
      <c r="B276" t="s">
        <v>316</v>
      </c>
      <c r="D276" s="3"/>
    </row>
    <row r="277" spans="2:4" x14ac:dyDescent="0.3">
      <c r="B277" t="s">
        <v>317</v>
      </c>
      <c r="D277" s="3"/>
    </row>
    <row r="278" spans="2:4" x14ac:dyDescent="0.3">
      <c r="B278" t="s">
        <v>318</v>
      </c>
      <c r="D278" s="3"/>
    </row>
    <row r="279" spans="2:4" x14ac:dyDescent="0.3">
      <c r="B279" t="s">
        <v>319</v>
      </c>
      <c r="D279" s="3"/>
    </row>
    <row r="280" spans="2:4" x14ac:dyDescent="0.3">
      <c r="B280" t="s">
        <v>320</v>
      </c>
      <c r="D280" s="3"/>
    </row>
    <row r="281" spans="2:4" x14ac:dyDescent="0.3">
      <c r="B281" t="s">
        <v>321</v>
      </c>
      <c r="D281" s="3"/>
    </row>
    <row r="282" spans="2:4" x14ac:dyDescent="0.3">
      <c r="B282" t="s">
        <v>322</v>
      </c>
      <c r="D282" s="3"/>
    </row>
    <row r="283" spans="2:4" x14ac:dyDescent="0.3">
      <c r="B283" t="s">
        <v>323</v>
      </c>
      <c r="D283" s="3"/>
    </row>
    <row r="284" spans="2:4" x14ac:dyDescent="0.3">
      <c r="B284" t="s">
        <v>324</v>
      </c>
      <c r="D284" s="3"/>
    </row>
    <row r="285" spans="2:4" x14ac:dyDescent="0.3">
      <c r="B285" t="s">
        <v>325</v>
      </c>
      <c r="D285" s="3"/>
    </row>
    <row r="286" spans="2:4" x14ac:dyDescent="0.3">
      <c r="B286" t="s">
        <v>326</v>
      </c>
      <c r="D286" s="3"/>
    </row>
    <row r="287" spans="2:4" x14ac:dyDescent="0.3">
      <c r="B287" t="s">
        <v>327</v>
      </c>
      <c r="D28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GUÍA</vt:lpstr>
      <vt:lpstr>PLANTILLA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DE OLEO, BHDLeon</dc:creator>
  <cp:lastModifiedBy>Abigail Rodriguez</cp:lastModifiedBy>
  <dcterms:created xsi:type="dcterms:W3CDTF">2021-05-09T12:57:31Z</dcterms:created>
  <dcterms:modified xsi:type="dcterms:W3CDTF">2022-01-26T19:25:23Z</dcterms:modified>
</cp:coreProperties>
</file>