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44877\Desktop\EXCEL FINALES\"/>
    </mc:Choice>
  </mc:AlternateContent>
  <bookViews>
    <workbookView xWindow="0" yWindow="0" windowWidth="19200" windowHeight="6550" firstSheet="2" activeTab="2"/>
  </bookViews>
  <sheets>
    <sheet name="INTRO" sheetId="6" state="hidden" r:id="rId1"/>
    <sheet name="GUÍA" sheetId="7" state="hidden" r:id="rId2"/>
    <sheet name="PLANTILLA" sheetId="5" r:id="rId3"/>
    <sheet name="Hoja1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5" l="1"/>
  <c r="H9" i="5"/>
  <c r="K17" i="5"/>
  <c r="K18" i="5" s="1"/>
  <c r="H22" i="5"/>
  <c r="H26" i="5"/>
  <c r="H31" i="5"/>
  <c r="H38" i="5"/>
  <c r="H51" i="5"/>
  <c r="H57" i="5"/>
  <c r="H64" i="5"/>
  <c r="H65" i="5" l="1"/>
  <c r="H67" i="5" s="1"/>
  <c r="L26" i="5" s="1"/>
  <c r="L27" i="5" l="1"/>
  <c r="L28" i="5"/>
  <c r="K7" i="5"/>
  <c r="L25" i="5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</calcChain>
</file>

<file path=xl/sharedStrings.xml><?xml version="1.0" encoding="utf-8"?>
<sst xmlns="http://schemas.openxmlformats.org/spreadsheetml/2006/main" count="108" uniqueCount="96">
  <si>
    <t>Estado</t>
  </si>
  <si>
    <t>Tipo de propiedad</t>
  </si>
  <si>
    <t>Cantidad de habitaciones</t>
  </si>
  <si>
    <t>Cantidad de baños</t>
  </si>
  <si>
    <t>Apartamento</t>
  </si>
  <si>
    <t xml:space="preserve">Solar </t>
  </si>
  <si>
    <t>Penthouse</t>
  </si>
  <si>
    <t xml:space="preserve">En construcción </t>
  </si>
  <si>
    <t>Construidas</t>
  </si>
  <si>
    <t>Ciudad / Sector</t>
  </si>
  <si>
    <t>Seleccionar de Lista</t>
  </si>
  <si>
    <t>Vivienda</t>
  </si>
  <si>
    <t xml:space="preserve">Mantenimiento </t>
  </si>
  <si>
    <t xml:space="preserve">Impuesto de la vivienda </t>
  </si>
  <si>
    <t>Energía eléctrica</t>
  </si>
  <si>
    <t>Gas</t>
  </si>
  <si>
    <t>Agua</t>
  </si>
  <si>
    <t>Internet</t>
  </si>
  <si>
    <t>Total vivienda</t>
  </si>
  <si>
    <t>Alimentación</t>
  </si>
  <si>
    <t>Total alimentación</t>
  </si>
  <si>
    <t>Salud</t>
  </si>
  <si>
    <t xml:space="preserve">Medicamentos </t>
  </si>
  <si>
    <t>Total salud</t>
  </si>
  <si>
    <t>Transporte</t>
  </si>
  <si>
    <t>Gasolina</t>
  </si>
  <si>
    <t>Lavados</t>
  </si>
  <si>
    <t>Seguro de vehículo</t>
  </si>
  <si>
    <t>Chofer</t>
  </si>
  <si>
    <t>Total transporte</t>
  </si>
  <si>
    <t>Dinero en efectivo</t>
  </si>
  <si>
    <t>Lavandería</t>
  </si>
  <si>
    <t>Compra de ropa y zapatos</t>
  </si>
  <si>
    <t>Gimnasio</t>
  </si>
  <si>
    <t xml:space="preserve">Colegio </t>
  </si>
  <si>
    <t>Clases extracurriculares</t>
  </si>
  <si>
    <t>Suscripciones</t>
  </si>
  <si>
    <t>Regalos</t>
  </si>
  <si>
    <t>Mascotas</t>
  </si>
  <si>
    <t>Propinas</t>
  </si>
  <si>
    <t>Restaurantes</t>
  </si>
  <si>
    <t>Vacaciones</t>
  </si>
  <si>
    <t>Hobbies</t>
  </si>
  <si>
    <t>Total recreación</t>
  </si>
  <si>
    <t>Préstamo vehículo</t>
  </si>
  <si>
    <t>Préstamo personal</t>
  </si>
  <si>
    <t>Tarjeta de crédito 1</t>
  </si>
  <si>
    <t>Tarjeta de crédito 2</t>
  </si>
  <si>
    <t>Ingresos mensuales</t>
  </si>
  <si>
    <t>Ingresos fijos</t>
  </si>
  <si>
    <t xml:space="preserve">Ingresos variables </t>
  </si>
  <si>
    <t>Otros ingresos</t>
  </si>
  <si>
    <t>Total ingresos (mensuales)</t>
  </si>
  <si>
    <t xml:space="preserve"> Gastos mensuales</t>
  </si>
  <si>
    <t>Servicio doméstico</t>
  </si>
  <si>
    <t>Consultas médicas</t>
  </si>
  <si>
    <t xml:space="preserve">Seguro de salud </t>
  </si>
  <si>
    <t xml:space="preserve">Recreación </t>
  </si>
  <si>
    <t>Prestamista</t>
  </si>
  <si>
    <t>Total gastos mensuales</t>
  </si>
  <si>
    <t xml:space="preserve">Total disponible para ahorros </t>
  </si>
  <si>
    <t>Inicial requerido (mínimo)</t>
  </si>
  <si>
    <t>Cantidad de meses requeridos para completar el inicial</t>
  </si>
  <si>
    <t>Capacidad de pago</t>
  </si>
  <si>
    <t xml:space="preserve">Inicial pagado </t>
  </si>
  <si>
    <t>Tasa de interés</t>
  </si>
  <si>
    <t xml:space="preserve">Plazo de años </t>
  </si>
  <si>
    <t>Cantidad de cuotas</t>
  </si>
  <si>
    <t>Cuota mensual financiamiento</t>
  </si>
  <si>
    <t xml:space="preserve">Planificación de ahorro para la cuota de tu primer vehículo </t>
  </si>
  <si>
    <t>Planificación de ahorro a 3 meses</t>
  </si>
  <si>
    <t>Planificación de ahorro a 6 meses</t>
  </si>
  <si>
    <t>Plabificación de ahorro a 9 meses</t>
  </si>
  <si>
    <t>Planificación de ahorro a 12 meses</t>
  </si>
  <si>
    <t>Inicial de la vivienda</t>
  </si>
  <si>
    <t>Valor de la vivienda</t>
  </si>
  <si>
    <t>Casa</t>
  </si>
  <si>
    <t>Cantidad de parqueos</t>
  </si>
  <si>
    <t xml:space="preserve">Precio mínimo </t>
  </si>
  <si>
    <t>Precio máximo</t>
  </si>
  <si>
    <t>Necesidad de vivienda</t>
  </si>
  <si>
    <t>Supermercados</t>
  </si>
  <si>
    <t>Colmados</t>
  </si>
  <si>
    <t xml:space="preserve"> Personales y familiares</t>
  </si>
  <si>
    <t>Total personales y familiares</t>
  </si>
  <si>
    <t>Total financieros / Deudas</t>
  </si>
  <si>
    <t>Teléfono o cable</t>
  </si>
  <si>
    <t>Alquiler o préstamos hipotecarios</t>
  </si>
  <si>
    <t>Mantenimiento o imprevistos</t>
  </si>
  <si>
    <t>Salón de belleza o barbería</t>
  </si>
  <si>
    <t>Cines, conciertos, eventos</t>
  </si>
  <si>
    <t>Financieros o deudas</t>
  </si>
  <si>
    <t>Ingresos Fijos vs Gastos</t>
  </si>
  <si>
    <t>Paso 1</t>
  </si>
  <si>
    <t>Paso 2</t>
  </si>
  <si>
    <t>Paso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</si>
</sst>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0066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A5C2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rgb="FF00C1D5"/>
        <bgColor indexed="64"/>
      </patternFill>
    </fill>
    <fill>
      <patternFill patternType="solid">
        <fgColor rgb="FF00C3D8"/>
        <bgColor indexed="64"/>
      </patternFill>
    </fill>
    <fill>
      <patternFill patternType="solid">
        <fgColor rgb="FFFF8D00"/>
        <bgColor indexed="64"/>
      </patternFill>
    </fill>
    <fill>
      <patternFill patternType="solid">
        <fgColor rgb="FF01216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Font="1"/>
    <xf numFmtId="0" fontId="7" fillId="0" borderId="0" xfId="0" applyFont="1"/>
    <xf numFmtId="44" fontId="7" fillId="0" borderId="13" xfId="1" applyFont="1" applyBorder="1" applyAlignment="1">
      <alignment horizontal="left" vertical="center"/>
    </xf>
    <xf numFmtId="44" fontId="7" fillId="0" borderId="9" xfId="1" applyFont="1" applyBorder="1"/>
    <xf numFmtId="0" fontId="7" fillId="0" borderId="0" xfId="0" applyFont="1" applyAlignment="1">
      <alignment horizontal="left"/>
    </xf>
    <xf numFmtId="44" fontId="7" fillId="4" borderId="13" xfId="1" applyFont="1" applyFill="1" applyBorder="1" applyAlignment="1">
      <alignment horizontal="left" vertical="center"/>
    </xf>
    <xf numFmtId="44" fontId="3" fillId="5" borderId="20" xfId="1" applyFont="1" applyFill="1" applyBorder="1"/>
    <xf numFmtId="0" fontId="3" fillId="2" borderId="0" xfId="0" applyFont="1" applyFill="1" applyAlignment="1">
      <alignment horizontal="left"/>
    </xf>
    <xf numFmtId="44" fontId="3" fillId="2" borderId="0" xfId="1" applyFont="1" applyFill="1"/>
    <xf numFmtId="0" fontId="8" fillId="0" borderId="0" xfId="0" applyFont="1"/>
    <xf numFmtId="0" fontId="7" fillId="0" borderId="1" xfId="0" applyFont="1" applyBorder="1"/>
    <xf numFmtId="10" fontId="7" fillId="0" borderId="13" xfId="2" applyNumberFormat="1" applyFont="1" applyBorder="1" applyAlignment="1">
      <alignment horizontal="right"/>
    </xf>
    <xf numFmtId="1" fontId="7" fillId="0" borderId="13" xfId="1" applyNumberFormat="1" applyFont="1" applyBorder="1" applyAlignment="1">
      <alignment horizontal="right"/>
    </xf>
    <xf numFmtId="0" fontId="7" fillId="2" borderId="1" xfId="0" applyFont="1" applyFill="1" applyBorder="1"/>
    <xf numFmtId="1" fontId="7" fillId="4" borderId="13" xfId="1" applyNumberFormat="1" applyFont="1" applyFill="1" applyBorder="1" applyAlignment="1">
      <alignment horizontal="right"/>
    </xf>
    <xf numFmtId="164" fontId="7" fillId="4" borderId="13" xfId="1" applyNumberFormat="1" applyFont="1" applyFill="1" applyBorder="1" applyAlignment="1">
      <alignment horizontal="left"/>
    </xf>
    <xf numFmtId="44" fontId="7" fillId="0" borderId="1" xfId="1" applyFont="1" applyBorder="1"/>
    <xf numFmtId="44" fontId="9" fillId="3" borderId="9" xfId="1" applyFont="1" applyFill="1" applyBorder="1"/>
    <xf numFmtId="0" fontId="2" fillId="0" borderId="0" xfId="0" applyFont="1" applyAlignment="1">
      <alignment horizontal="center"/>
    </xf>
    <xf numFmtId="44" fontId="9" fillId="3" borderId="7" xfId="1" applyFont="1" applyFill="1" applyBorder="1"/>
    <xf numFmtId="44" fontId="9" fillId="3" borderId="9" xfId="0" applyNumberFormat="1" applyFont="1" applyFill="1" applyBorder="1"/>
    <xf numFmtId="44" fontId="9" fillId="4" borderId="9" xfId="0" applyNumberFormat="1" applyFont="1" applyFill="1" applyBorder="1"/>
    <xf numFmtId="44" fontId="2" fillId="5" borderId="12" xfId="0" applyNumberFormat="1" applyFont="1" applyFill="1" applyBorder="1"/>
    <xf numFmtId="44" fontId="4" fillId="5" borderId="21" xfId="1" applyFont="1" applyFill="1" applyBorder="1"/>
    <xf numFmtId="0" fontId="2" fillId="5" borderId="1" xfId="0" applyFont="1" applyFill="1" applyBorder="1" applyAlignment="1">
      <alignment horizontal="left" indent="1"/>
    </xf>
    <xf numFmtId="0" fontId="5" fillId="10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2" fillId="5" borderId="18" xfId="0" applyFont="1" applyFill="1" applyBorder="1" applyAlignment="1">
      <alignment horizontal="left" indent="1"/>
    </xf>
    <xf numFmtId="0" fontId="2" fillId="5" borderId="19" xfId="0" applyFont="1" applyFill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0" fontId="7" fillId="0" borderId="8" xfId="0" applyFont="1" applyBorder="1" applyAlignment="1">
      <alignment horizontal="left" inden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1" fontId="7" fillId="4" borderId="22" xfId="1" applyNumberFormat="1" applyFont="1" applyFill="1" applyBorder="1" applyAlignment="1">
      <alignment horizontal="right" vertical="center"/>
    </xf>
    <xf numFmtId="1" fontId="7" fillId="4" borderId="13" xfId="1" applyNumberFormat="1" applyFont="1" applyFill="1" applyBorder="1" applyAlignment="1">
      <alignment horizontal="right" vertical="center"/>
    </xf>
    <xf numFmtId="0" fontId="9" fillId="6" borderId="5" xfId="0" applyFont="1" applyFill="1" applyBorder="1" applyAlignment="1">
      <alignment horizontal="left" indent="1"/>
    </xf>
    <xf numFmtId="0" fontId="9" fillId="6" borderId="6" xfId="0" applyFont="1" applyFill="1" applyBorder="1" applyAlignment="1">
      <alignment horizontal="left" indent="1"/>
    </xf>
    <xf numFmtId="0" fontId="9" fillId="6" borderId="8" xfId="0" applyFont="1" applyFill="1" applyBorder="1" applyAlignment="1">
      <alignment horizontal="left" indent="1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9" fillId="3" borderId="8" xfId="0" applyFont="1" applyFill="1" applyBorder="1" applyAlignment="1">
      <alignment horizontal="left" indent="1"/>
    </xf>
    <xf numFmtId="44" fontId="7" fillId="4" borderId="13" xfId="1" applyFont="1" applyFill="1" applyBorder="1" applyAlignment="1">
      <alignment horizontal="center"/>
    </xf>
    <xf numFmtId="0" fontId="2" fillId="5" borderId="5" xfId="0" applyFont="1" applyFill="1" applyBorder="1" applyAlignment="1">
      <alignment horizontal="left" indent="1"/>
    </xf>
    <xf numFmtId="0" fontId="2" fillId="5" borderId="6" xfId="0" applyFont="1" applyFill="1" applyBorder="1" applyAlignment="1">
      <alignment horizontal="left" indent="1"/>
    </xf>
    <xf numFmtId="0" fontId="2" fillId="5" borderId="10" xfId="0" applyFont="1" applyFill="1" applyBorder="1" applyAlignment="1">
      <alignment horizontal="left" indent="1"/>
    </xf>
    <xf numFmtId="0" fontId="2" fillId="5" borderId="11" xfId="0" applyFont="1" applyFill="1" applyBorder="1" applyAlignment="1">
      <alignment horizontal="left" indent="1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12169"/>
      <color rgb="FFFF8D00"/>
      <color rgb="FF00C3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642389</xdr:colOff>
      <xdr:row>54</xdr:row>
      <xdr:rowOff>166471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E6D372-F0AE-403C-BD50-EB67790F4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49771" cy="9892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55</xdr:row>
      <xdr:rowOff>88366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AA8394-D4F7-4AAC-9BFB-EFD34D0C4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41991"/>
        </a:xfrm>
        <a:prstGeom prst="rect">
          <a:avLst/>
        </a:prstGeom>
      </xdr:spPr>
    </xdr:pic>
    <xdr:clientData/>
  </xdr:twoCellAnchor>
  <xdr:twoCellAnchor editAs="oneCell">
    <xdr:from>
      <xdr:col>9</xdr:col>
      <xdr:colOff>769125</xdr:colOff>
      <xdr:row>0</xdr:row>
      <xdr:rowOff>0</xdr:rowOff>
    </xdr:from>
    <xdr:to>
      <xdr:col>19</xdr:col>
      <xdr:colOff>635775</xdr:colOff>
      <xdr:row>55</xdr:row>
      <xdr:rowOff>88366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C209C8A-9608-44FB-A9FD-622A3516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4300" y="0"/>
          <a:ext cx="7772400" cy="10041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844103</xdr:colOff>
      <xdr:row>60</xdr:row>
      <xdr:rowOff>135480</xdr:rowOff>
    </xdr:from>
    <xdr:to>
      <xdr:col>3</xdr:col>
      <xdr:colOff>659317</xdr:colOff>
      <xdr:row>70</xdr:row>
      <xdr:rowOff>51955</xdr:rowOff>
    </xdr:to>
    <xdr:sp macro="" textlink="">
      <xdr:nvSpPr>
        <xdr:cNvPr id="2" name="Callout: Right Arrow 3">
          <a:extLst>
            <a:ext uri="{FF2B5EF4-FFF2-40B4-BE49-F238E27FC236}">
              <a16:creationId xmlns:a16="http://schemas.microsoft.com/office/drawing/2014/main" id="{FDE92ECC-038D-41A7-8CE0-ABAB25B00FBB}"/>
            </a:ext>
          </a:extLst>
        </xdr:cNvPr>
        <xdr:cNvSpPr/>
      </xdr:nvSpPr>
      <xdr:spPr>
        <a:xfrm>
          <a:off x="1614762" y="11885866"/>
          <a:ext cx="3183600" cy="1838794"/>
        </a:xfrm>
        <a:prstGeom prst="rightArrowCallout">
          <a:avLst>
            <a:gd name="adj1" fmla="val 50000"/>
            <a:gd name="adj2" fmla="val 50000"/>
            <a:gd name="adj3" fmla="val 25000"/>
            <a:gd name="adj4" fmla="val 86795"/>
          </a:avLst>
        </a:prstGeom>
        <a:solidFill>
          <a:srgbClr val="FF8D00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Aquí</a:t>
          </a:r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DO" sz="110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podrás ver la cantidad que tienes disponible para ahorrar de manera mensual. Recuerda que es importante guardar un % del ahorro para los imprevistos que puedan presentarse. En el caso de que la celda</a:t>
          </a:r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 se muestre en color rojo, indica que tus gastos son mayores que tus ingresos y que no tienes disponible para ahorrar.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>
            <a:solidFill>
              <a:schemeClr val="dk1"/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57150</xdr:colOff>
      <xdr:row>2</xdr:row>
      <xdr:rowOff>154305</xdr:rowOff>
    </xdr:from>
    <xdr:to>
      <xdr:col>14</xdr:col>
      <xdr:colOff>60613</xdr:colOff>
      <xdr:row>8</xdr:row>
      <xdr:rowOff>155864</xdr:rowOff>
    </xdr:to>
    <xdr:sp macro="" textlink="">
      <xdr:nvSpPr>
        <xdr:cNvPr id="3" name="Callout: Left Arrow 13">
          <a:extLst>
            <a:ext uri="{FF2B5EF4-FFF2-40B4-BE49-F238E27FC236}">
              <a16:creationId xmlns:a16="http://schemas.microsoft.com/office/drawing/2014/main" id="{4A5286AC-F1BE-42C6-88FD-1CB36570FC94}"/>
            </a:ext>
          </a:extLst>
        </xdr:cNvPr>
        <xdr:cNvSpPr/>
      </xdr:nvSpPr>
      <xdr:spPr>
        <a:xfrm>
          <a:off x="14753872" y="605861"/>
          <a:ext cx="2416463" cy="1208059"/>
        </a:xfrm>
        <a:prstGeom prst="leftArrowCallout">
          <a:avLst>
            <a:gd name="adj1" fmla="val 1"/>
            <a:gd name="adj2" fmla="val 47777"/>
            <a:gd name="adj3" fmla="val 20484"/>
            <a:gd name="adj4" fmla="val 90493"/>
          </a:avLst>
        </a:prstGeom>
        <a:solidFill>
          <a:srgbClr val="FF8D00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El inicial requerido mínimo para los préstamos hipotecarios</a:t>
          </a:r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DO" sz="110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es del 20% del valor del</a:t>
          </a:r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 inmueble.</a:t>
          </a:r>
          <a:endParaRPr lang="es-DO" sz="1100">
            <a:solidFill>
              <a:schemeClr val="bg1"/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77395</xdr:colOff>
      <xdr:row>11</xdr:row>
      <xdr:rowOff>1943</xdr:rowOff>
    </xdr:from>
    <xdr:to>
      <xdr:col>14</xdr:col>
      <xdr:colOff>59765</xdr:colOff>
      <xdr:row>18</xdr:row>
      <xdr:rowOff>44824</xdr:rowOff>
    </xdr:to>
    <xdr:sp macro="" textlink="">
      <xdr:nvSpPr>
        <xdr:cNvPr id="4" name="Callout: Left Arrow 13">
          <a:extLst>
            <a:ext uri="{FF2B5EF4-FFF2-40B4-BE49-F238E27FC236}">
              <a16:creationId xmlns:a16="http://schemas.microsoft.com/office/drawing/2014/main" id="{DA851742-A7E4-493D-BBB8-9004F8D2ABBE}"/>
            </a:ext>
          </a:extLst>
        </xdr:cNvPr>
        <xdr:cNvSpPr/>
      </xdr:nvSpPr>
      <xdr:spPr>
        <a:xfrm>
          <a:off x="14131100" y="2132079"/>
          <a:ext cx="2294347" cy="1393700"/>
        </a:xfrm>
        <a:prstGeom prst="leftArrowCallout">
          <a:avLst>
            <a:gd name="adj1" fmla="val 1"/>
            <a:gd name="adj2" fmla="val 46746"/>
            <a:gd name="adj3" fmla="val 20484"/>
            <a:gd name="adj4" fmla="val 90493"/>
          </a:avLst>
        </a:prstGeom>
        <a:solidFill>
          <a:srgbClr val="FF8D00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La</a:t>
          </a:r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 tasa va a depender de la cantidad de años a financiar el préstamos y de la oferta del mercado. Para conocer la tasa actual consulta a un agente de Banco Popular Dominicano.</a:t>
          </a:r>
          <a:endParaRPr lang="es-DO" sz="1100">
            <a:solidFill>
              <a:schemeClr val="bg1"/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59863</xdr:colOff>
      <xdr:row>1</xdr:row>
      <xdr:rowOff>22348</xdr:rowOff>
    </xdr:from>
    <xdr:ext cx="3363739" cy="1378636"/>
    <xdr:pic>
      <xdr:nvPicPr>
        <xdr:cNvPr id="5" name="Imagen 4">
          <a:extLst>
            <a:ext uri="{FF2B5EF4-FFF2-40B4-BE49-F238E27FC236}">
              <a16:creationId xmlns:a16="http://schemas.microsoft.com/office/drawing/2014/main" id="{D36A7E93-2C81-4D10-82B7-8C27B4A0C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28" y="380488"/>
          <a:ext cx="3363739" cy="13786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zoomScaleSheetLayoutView="30" workbookViewId="0">
      <selection activeCell="B13" sqref="B13:C13"/>
    </sheetView>
  </sheetViews>
  <sheetFormatPr defaultColWidth="11.453125" defaultRowHeight="14.5" x14ac:dyDescent="0.35"/>
  <sheetData/>
  <pageMargins left="0" right="0" top="0" bottom="0" header="0" footer="0"/>
  <pageSetup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B13" sqref="B13:C13"/>
    </sheetView>
  </sheetViews>
  <sheetFormatPr defaultColWidth="11.453125" defaultRowHeight="14.5" x14ac:dyDescent="0.35"/>
  <sheetData/>
  <pageMargins left="0" right="0" top="0" bottom="0" header="0" footer="0"/>
  <pageSetup scale="91" fitToHeight="0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7"/>
  <sheetViews>
    <sheetView showGridLines="0" showRowColHeaders="0" tabSelected="1" zoomScale="60" zoomScaleNormal="60" workbookViewId="0">
      <selection activeCell="O8" sqref="O8"/>
    </sheetView>
  </sheetViews>
  <sheetFormatPr defaultColWidth="11.54296875" defaultRowHeight="14.5" x14ac:dyDescent="0.35"/>
  <cols>
    <col min="1" max="1" width="11.54296875" style="3"/>
    <col min="2" max="2" width="25.1796875" style="3" customWidth="1"/>
    <col min="3" max="3" width="25.26953125" style="3" customWidth="1"/>
    <col min="4" max="4" width="11.54296875" style="3"/>
    <col min="5" max="5" width="20.1796875" style="3" customWidth="1"/>
    <col min="6" max="6" width="15.1796875" style="3" customWidth="1"/>
    <col min="7" max="7" width="11.54296875" style="3"/>
    <col min="8" max="8" width="20.54296875" style="3" customWidth="1"/>
    <col min="9" max="9" width="11.54296875" style="3"/>
    <col min="10" max="10" width="29.81640625" style="3" customWidth="1"/>
    <col min="11" max="11" width="28.26953125" style="3" customWidth="1"/>
    <col min="12" max="16384" width="11.54296875" style="3"/>
  </cols>
  <sheetData>
    <row r="2" spans="2:12" ht="21" x14ac:dyDescent="0.5">
      <c r="E2" s="28" t="s">
        <v>94</v>
      </c>
      <c r="F2" s="28"/>
      <c r="G2" s="28"/>
      <c r="H2" s="28"/>
      <c r="J2" s="28" t="s">
        <v>95</v>
      </c>
      <c r="K2" s="28"/>
    </row>
    <row r="3" spans="2:12" ht="21" x14ac:dyDescent="0.5">
      <c r="E3" s="46" t="s">
        <v>92</v>
      </c>
      <c r="F3" s="46"/>
      <c r="G3" s="46"/>
      <c r="H3" s="46"/>
      <c r="J3" s="47" t="s">
        <v>74</v>
      </c>
      <c r="K3" s="47"/>
    </row>
    <row r="4" spans="2:12" ht="15" thickBot="1" x14ac:dyDescent="0.4"/>
    <row r="5" spans="2:12" ht="15.5" x14ac:dyDescent="0.35">
      <c r="E5" s="30" t="s">
        <v>48</v>
      </c>
      <c r="F5" s="31"/>
      <c r="G5" s="31"/>
      <c r="H5" s="32"/>
      <c r="J5" s="4" t="s">
        <v>75</v>
      </c>
      <c r="K5" s="5">
        <v>0</v>
      </c>
    </row>
    <row r="6" spans="2:12" x14ac:dyDescent="0.35">
      <c r="E6" s="33" t="s">
        <v>49</v>
      </c>
      <c r="F6" s="34"/>
      <c r="G6" s="34"/>
      <c r="H6" s="6">
        <v>0</v>
      </c>
      <c r="J6" s="7" t="s">
        <v>61</v>
      </c>
      <c r="K6" s="8">
        <f>K5*20%</f>
        <v>0</v>
      </c>
    </row>
    <row r="7" spans="2:12" x14ac:dyDescent="0.35">
      <c r="E7" s="33" t="s">
        <v>50</v>
      </c>
      <c r="F7" s="34"/>
      <c r="G7" s="34"/>
      <c r="H7" s="6"/>
      <c r="J7" s="48" t="s">
        <v>62</v>
      </c>
      <c r="K7" s="49">
        <f>IFERROR(K6/H67,0)</f>
        <v>0</v>
      </c>
    </row>
    <row r="8" spans="2:12" x14ac:dyDescent="0.35">
      <c r="E8" s="33" t="s">
        <v>51</v>
      </c>
      <c r="F8" s="34"/>
      <c r="G8" s="34"/>
      <c r="H8" s="6">
        <v>0</v>
      </c>
      <c r="J8" s="48"/>
      <c r="K8" s="50"/>
    </row>
    <row r="9" spans="2:12" ht="15" thickBot="1" x14ac:dyDescent="0.4">
      <c r="E9" s="35" t="s">
        <v>52</v>
      </c>
      <c r="F9" s="36"/>
      <c r="G9" s="36"/>
      <c r="H9" s="9">
        <f>H6+H7+H8</f>
        <v>0</v>
      </c>
    </row>
    <row r="10" spans="2:12" ht="15" thickBot="1" x14ac:dyDescent="0.4">
      <c r="E10" s="10"/>
      <c r="F10" s="10"/>
      <c r="G10" s="10"/>
      <c r="H10" s="11"/>
    </row>
    <row r="11" spans="2:12" ht="21" x14ac:dyDescent="0.5">
      <c r="B11" s="28" t="s">
        <v>93</v>
      </c>
      <c r="C11" s="28"/>
      <c r="E11" s="43" t="s">
        <v>53</v>
      </c>
      <c r="F11" s="44"/>
      <c r="G11" s="44"/>
      <c r="H11" s="45"/>
      <c r="J11" s="47" t="s">
        <v>63</v>
      </c>
      <c r="K11" s="47"/>
    </row>
    <row r="12" spans="2:12" ht="15.5" x14ac:dyDescent="0.35">
      <c r="B12" s="29" t="s">
        <v>80</v>
      </c>
      <c r="C12" s="29"/>
      <c r="E12" s="40" t="s">
        <v>11</v>
      </c>
      <c r="F12" s="41"/>
      <c r="G12" s="41"/>
      <c r="H12" s="42"/>
    </row>
    <row r="13" spans="2:12" x14ac:dyDescent="0.35">
      <c r="E13" s="37" t="s">
        <v>87</v>
      </c>
      <c r="F13" s="38"/>
      <c r="G13" s="39"/>
      <c r="H13" s="6">
        <v>0</v>
      </c>
      <c r="J13" s="7" t="s">
        <v>75</v>
      </c>
      <c r="K13" s="5">
        <v>0</v>
      </c>
    </row>
    <row r="14" spans="2:12" x14ac:dyDescent="0.35">
      <c r="B14" s="27" t="s">
        <v>1</v>
      </c>
      <c r="C14" s="13" t="s">
        <v>10</v>
      </c>
      <c r="E14" s="37" t="s">
        <v>12</v>
      </c>
      <c r="F14" s="38"/>
      <c r="G14" s="39"/>
      <c r="H14" s="6">
        <v>0</v>
      </c>
      <c r="J14" s="7" t="s">
        <v>64</v>
      </c>
      <c r="K14" s="5">
        <v>0</v>
      </c>
      <c r="L14" s="12"/>
    </row>
    <row r="15" spans="2:12" x14ac:dyDescent="0.35">
      <c r="C15" s="4"/>
      <c r="E15" s="37" t="s">
        <v>13</v>
      </c>
      <c r="F15" s="38"/>
      <c r="G15" s="39"/>
      <c r="H15" s="6">
        <v>0</v>
      </c>
      <c r="J15" s="7" t="s">
        <v>65</v>
      </c>
      <c r="K15" s="14">
        <v>0</v>
      </c>
    </row>
    <row r="16" spans="2:12" x14ac:dyDescent="0.35">
      <c r="B16" s="27" t="s">
        <v>0</v>
      </c>
      <c r="C16" s="16" t="s">
        <v>10</v>
      </c>
      <c r="E16" s="37" t="s">
        <v>54</v>
      </c>
      <c r="F16" s="38"/>
      <c r="G16" s="39"/>
      <c r="H16" s="6">
        <v>0</v>
      </c>
      <c r="J16" s="7" t="s">
        <v>66</v>
      </c>
      <c r="K16" s="15">
        <v>0</v>
      </c>
    </row>
    <row r="17" spans="2:13" x14ac:dyDescent="0.35">
      <c r="C17" s="4"/>
      <c r="E17" s="37" t="s">
        <v>14</v>
      </c>
      <c r="F17" s="38"/>
      <c r="G17" s="39"/>
      <c r="H17" s="6">
        <v>0</v>
      </c>
      <c r="J17" s="7" t="s">
        <v>67</v>
      </c>
      <c r="K17" s="17">
        <f>K16*12</f>
        <v>0</v>
      </c>
    </row>
    <row r="18" spans="2:13" x14ac:dyDescent="0.35">
      <c r="B18" s="27" t="s">
        <v>9</v>
      </c>
      <c r="C18" s="13"/>
      <c r="E18" s="37" t="s">
        <v>15</v>
      </c>
      <c r="F18" s="38"/>
      <c r="G18" s="39"/>
      <c r="H18" s="6">
        <v>0</v>
      </c>
      <c r="J18" s="7" t="s">
        <v>68</v>
      </c>
      <c r="K18" s="18">
        <f>IFERROR(PMT(K15/12,K17,K13-K14,0,0)*-1,0)</f>
        <v>0</v>
      </c>
    </row>
    <row r="19" spans="2:13" x14ac:dyDescent="0.35">
      <c r="C19" s="4"/>
      <c r="E19" s="37" t="s">
        <v>16</v>
      </c>
      <c r="F19" s="38"/>
      <c r="G19" s="39"/>
      <c r="H19" s="6">
        <v>0</v>
      </c>
    </row>
    <row r="20" spans="2:13" x14ac:dyDescent="0.35">
      <c r="B20" s="27" t="s">
        <v>78</v>
      </c>
      <c r="C20" s="19" t="s">
        <v>10</v>
      </c>
      <c r="E20" s="37" t="s">
        <v>17</v>
      </c>
      <c r="F20" s="38"/>
      <c r="G20" s="39"/>
      <c r="H20" s="6">
        <v>0</v>
      </c>
    </row>
    <row r="21" spans="2:13" x14ac:dyDescent="0.35">
      <c r="C21" s="4"/>
      <c r="E21" s="37" t="s">
        <v>86</v>
      </c>
      <c r="F21" s="38"/>
      <c r="G21" s="39"/>
      <c r="H21" s="6">
        <v>0</v>
      </c>
    </row>
    <row r="22" spans="2:13" x14ac:dyDescent="0.35">
      <c r="B22" s="27" t="s">
        <v>79</v>
      </c>
      <c r="C22" s="19" t="s">
        <v>10</v>
      </c>
      <c r="E22" s="51" t="s">
        <v>18</v>
      </c>
      <c r="F22" s="52"/>
      <c r="G22" s="53"/>
      <c r="H22" s="20">
        <f>SUM(H13:H21)</f>
        <v>0</v>
      </c>
    </row>
    <row r="23" spans="2:13" ht="15.5" x14ac:dyDescent="0.35">
      <c r="C23" s="4"/>
      <c r="E23" s="54" t="s">
        <v>19</v>
      </c>
      <c r="F23" s="55"/>
      <c r="G23" s="55"/>
      <c r="H23" s="56"/>
      <c r="J23" s="47" t="s">
        <v>69</v>
      </c>
      <c r="K23" s="47"/>
      <c r="L23" s="47"/>
      <c r="M23" s="47"/>
    </row>
    <row r="24" spans="2:13" x14ac:dyDescent="0.35">
      <c r="B24" s="27" t="s">
        <v>2</v>
      </c>
      <c r="C24" s="13" t="s">
        <v>10</v>
      </c>
      <c r="E24" s="37" t="s">
        <v>81</v>
      </c>
      <c r="F24" s="38"/>
      <c r="G24" s="39"/>
      <c r="H24" s="6">
        <v>0</v>
      </c>
      <c r="J24" s="21"/>
      <c r="K24" s="21"/>
      <c r="L24" s="21"/>
      <c r="M24" s="21"/>
    </row>
    <row r="25" spans="2:13" x14ac:dyDescent="0.35">
      <c r="C25" s="4"/>
      <c r="E25" s="37" t="s">
        <v>82</v>
      </c>
      <c r="F25" s="38"/>
      <c r="G25" s="39"/>
      <c r="H25" s="6">
        <v>0</v>
      </c>
      <c r="J25" s="4" t="s">
        <v>70</v>
      </c>
      <c r="L25" s="60">
        <f>H67*3</f>
        <v>0</v>
      </c>
      <c r="M25" s="60"/>
    </row>
    <row r="26" spans="2:13" x14ac:dyDescent="0.35">
      <c r="B26" s="27" t="s">
        <v>3</v>
      </c>
      <c r="C26" s="13" t="s">
        <v>10</v>
      </c>
      <c r="E26" s="57" t="s">
        <v>20</v>
      </c>
      <c r="F26" s="58"/>
      <c r="G26" s="59"/>
      <c r="H26" s="20">
        <f>SUM(H24:H25)</f>
        <v>0</v>
      </c>
      <c r="J26" s="4" t="s">
        <v>71</v>
      </c>
      <c r="L26" s="60">
        <f>H67*6</f>
        <v>0</v>
      </c>
      <c r="M26" s="60"/>
    </row>
    <row r="27" spans="2:13" x14ac:dyDescent="0.35">
      <c r="C27" s="4"/>
      <c r="E27" s="54" t="s">
        <v>21</v>
      </c>
      <c r="F27" s="55"/>
      <c r="G27" s="55"/>
      <c r="H27" s="56"/>
      <c r="J27" s="4" t="s">
        <v>72</v>
      </c>
      <c r="L27" s="60">
        <f>H67*9</f>
        <v>0</v>
      </c>
      <c r="M27" s="60"/>
    </row>
    <row r="28" spans="2:13" x14ac:dyDescent="0.35">
      <c r="B28" s="27" t="s">
        <v>77</v>
      </c>
      <c r="C28" s="13" t="s">
        <v>10</v>
      </c>
      <c r="E28" s="37" t="s">
        <v>22</v>
      </c>
      <c r="F28" s="38"/>
      <c r="G28" s="39"/>
      <c r="H28" s="6">
        <v>0</v>
      </c>
      <c r="J28" s="4" t="s">
        <v>73</v>
      </c>
      <c r="L28" s="60">
        <f>H67*12</f>
        <v>0</v>
      </c>
      <c r="M28" s="60"/>
    </row>
    <row r="29" spans="2:13" x14ac:dyDescent="0.35">
      <c r="E29" s="37" t="s">
        <v>55</v>
      </c>
      <c r="F29" s="38"/>
      <c r="G29" s="39"/>
      <c r="H29" s="6">
        <v>0</v>
      </c>
    </row>
    <row r="30" spans="2:13" x14ac:dyDescent="0.35">
      <c r="E30" s="37" t="s">
        <v>56</v>
      </c>
      <c r="F30" s="38"/>
      <c r="G30" s="39"/>
      <c r="H30" s="6">
        <v>0</v>
      </c>
    </row>
    <row r="31" spans="2:13" x14ac:dyDescent="0.35">
      <c r="E31" s="57" t="s">
        <v>23</v>
      </c>
      <c r="F31" s="58"/>
      <c r="G31" s="59"/>
      <c r="H31" s="22">
        <f>SUM(H28:H30)</f>
        <v>0</v>
      </c>
    </row>
    <row r="32" spans="2:13" x14ac:dyDescent="0.35">
      <c r="E32" s="54" t="s">
        <v>24</v>
      </c>
      <c r="F32" s="55"/>
      <c r="G32" s="55"/>
      <c r="H32" s="56"/>
    </row>
    <row r="33" spans="5:8" x14ac:dyDescent="0.35">
      <c r="E33" s="37" t="s">
        <v>25</v>
      </c>
      <c r="F33" s="38"/>
      <c r="G33" s="39"/>
      <c r="H33" s="6">
        <v>0</v>
      </c>
    </row>
    <row r="34" spans="5:8" x14ac:dyDescent="0.35">
      <c r="E34" s="37" t="s">
        <v>26</v>
      </c>
      <c r="F34" s="38"/>
      <c r="G34" s="39"/>
      <c r="H34" s="6">
        <v>0</v>
      </c>
    </row>
    <row r="35" spans="5:8" x14ac:dyDescent="0.35">
      <c r="E35" s="37" t="s">
        <v>88</v>
      </c>
      <c r="F35" s="38"/>
      <c r="G35" s="39"/>
      <c r="H35" s="6">
        <v>0</v>
      </c>
    </row>
    <row r="36" spans="5:8" x14ac:dyDescent="0.35">
      <c r="E36" s="37" t="s">
        <v>27</v>
      </c>
      <c r="F36" s="38"/>
      <c r="G36" s="39"/>
      <c r="H36" s="6">
        <v>0</v>
      </c>
    </row>
    <row r="37" spans="5:8" x14ac:dyDescent="0.35">
      <c r="E37" s="37" t="s">
        <v>28</v>
      </c>
      <c r="F37" s="38"/>
      <c r="G37" s="39"/>
      <c r="H37" s="6">
        <v>0</v>
      </c>
    </row>
    <row r="38" spans="5:8" x14ac:dyDescent="0.35">
      <c r="E38" s="57" t="s">
        <v>29</v>
      </c>
      <c r="F38" s="58"/>
      <c r="G38" s="59"/>
      <c r="H38" s="22">
        <f>SUM(H33:H37)</f>
        <v>0</v>
      </c>
    </row>
    <row r="39" spans="5:8" x14ac:dyDescent="0.35">
      <c r="E39" s="54" t="s">
        <v>83</v>
      </c>
      <c r="F39" s="55"/>
      <c r="G39" s="55"/>
      <c r="H39" s="56"/>
    </row>
    <row r="40" spans="5:8" x14ac:dyDescent="0.35">
      <c r="E40" s="37" t="s">
        <v>30</v>
      </c>
      <c r="F40" s="38"/>
      <c r="G40" s="39"/>
      <c r="H40" s="6">
        <v>0</v>
      </c>
    </row>
    <row r="41" spans="5:8" x14ac:dyDescent="0.35">
      <c r="E41" s="37" t="s">
        <v>89</v>
      </c>
      <c r="F41" s="38"/>
      <c r="G41" s="39"/>
      <c r="H41" s="6">
        <v>0</v>
      </c>
    </row>
    <row r="42" spans="5:8" x14ac:dyDescent="0.35">
      <c r="E42" s="37" t="s">
        <v>31</v>
      </c>
      <c r="F42" s="38"/>
      <c r="G42" s="39"/>
      <c r="H42" s="6">
        <v>0</v>
      </c>
    </row>
    <row r="43" spans="5:8" x14ac:dyDescent="0.35">
      <c r="E43" s="37" t="s">
        <v>32</v>
      </c>
      <c r="F43" s="38"/>
      <c r="G43" s="39"/>
      <c r="H43" s="6">
        <v>0</v>
      </c>
    </row>
    <row r="44" spans="5:8" x14ac:dyDescent="0.35">
      <c r="E44" s="37" t="s">
        <v>33</v>
      </c>
      <c r="F44" s="38"/>
      <c r="G44" s="39"/>
      <c r="H44" s="6">
        <v>0</v>
      </c>
    </row>
    <row r="45" spans="5:8" x14ac:dyDescent="0.35">
      <c r="E45" s="37" t="s">
        <v>34</v>
      </c>
      <c r="F45" s="38"/>
      <c r="G45" s="39"/>
      <c r="H45" s="6">
        <v>0</v>
      </c>
    </row>
    <row r="46" spans="5:8" x14ac:dyDescent="0.35">
      <c r="E46" s="37" t="s">
        <v>35</v>
      </c>
      <c r="F46" s="38"/>
      <c r="G46" s="39"/>
      <c r="H46" s="6">
        <v>0</v>
      </c>
    </row>
    <row r="47" spans="5:8" x14ac:dyDescent="0.35">
      <c r="E47" s="37" t="s">
        <v>36</v>
      </c>
      <c r="F47" s="38"/>
      <c r="G47" s="39"/>
      <c r="H47" s="6">
        <v>0</v>
      </c>
    </row>
    <row r="48" spans="5:8" x14ac:dyDescent="0.35">
      <c r="E48" s="37" t="s">
        <v>37</v>
      </c>
      <c r="F48" s="38"/>
      <c r="G48" s="39"/>
      <c r="H48" s="6">
        <v>0</v>
      </c>
    </row>
    <row r="49" spans="5:8" x14ac:dyDescent="0.35">
      <c r="E49" s="37" t="s">
        <v>38</v>
      </c>
      <c r="F49" s="38"/>
      <c r="G49" s="39"/>
      <c r="H49" s="6">
        <v>0</v>
      </c>
    </row>
    <row r="50" spans="5:8" x14ac:dyDescent="0.35">
      <c r="E50" s="37" t="s">
        <v>39</v>
      </c>
      <c r="F50" s="38"/>
      <c r="G50" s="39"/>
      <c r="H50" s="6">
        <v>0</v>
      </c>
    </row>
    <row r="51" spans="5:8" x14ac:dyDescent="0.35">
      <c r="E51" s="57" t="s">
        <v>84</v>
      </c>
      <c r="F51" s="58"/>
      <c r="G51" s="59"/>
      <c r="H51" s="23">
        <f>SUM(H40:H50)</f>
        <v>0</v>
      </c>
    </row>
    <row r="52" spans="5:8" x14ac:dyDescent="0.35">
      <c r="E52" s="54" t="s">
        <v>57</v>
      </c>
      <c r="F52" s="55"/>
      <c r="G52" s="55"/>
      <c r="H52" s="56"/>
    </row>
    <row r="53" spans="5:8" x14ac:dyDescent="0.35">
      <c r="E53" s="37" t="s">
        <v>40</v>
      </c>
      <c r="F53" s="38"/>
      <c r="G53" s="39"/>
      <c r="H53" s="6">
        <v>0</v>
      </c>
    </row>
    <row r="54" spans="5:8" x14ac:dyDescent="0.35">
      <c r="E54" s="37" t="s">
        <v>41</v>
      </c>
      <c r="F54" s="38"/>
      <c r="G54" s="39"/>
      <c r="H54" s="6">
        <v>0</v>
      </c>
    </row>
    <row r="55" spans="5:8" x14ac:dyDescent="0.35">
      <c r="E55" s="37" t="s">
        <v>90</v>
      </c>
      <c r="F55" s="38"/>
      <c r="G55" s="39"/>
      <c r="H55" s="6">
        <v>0</v>
      </c>
    </row>
    <row r="56" spans="5:8" x14ac:dyDescent="0.35">
      <c r="E56" s="37" t="s">
        <v>42</v>
      </c>
      <c r="F56" s="38"/>
      <c r="G56" s="39"/>
      <c r="H56" s="6">
        <v>0</v>
      </c>
    </row>
    <row r="57" spans="5:8" x14ac:dyDescent="0.35">
      <c r="E57" s="57" t="s">
        <v>43</v>
      </c>
      <c r="F57" s="58"/>
      <c r="G57" s="59"/>
      <c r="H57" s="23">
        <f>SUM(H53:H56)</f>
        <v>0</v>
      </c>
    </row>
    <row r="58" spans="5:8" x14ac:dyDescent="0.35">
      <c r="E58" s="54" t="s">
        <v>91</v>
      </c>
      <c r="F58" s="55"/>
      <c r="G58" s="55"/>
      <c r="H58" s="56"/>
    </row>
    <row r="59" spans="5:8" x14ac:dyDescent="0.35">
      <c r="E59" s="37" t="s">
        <v>44</v>
      </c>
      <c r="F59" s="38"/>
      <c r="G59" s="39"/>
      <c r="H59" s="6">
        <v>0</v>
      </c>
    </row>
    <row r="60" spans="5:8" x14ac:dyDescent="0.35">
      <c r="E60" s="37" t="s">
        <v>45</v>
      </c>
      <c r="F60" s="38"/>
      <c r="G60" s="39"/>
      <c r="H60" s="6">
        <v>0</v>
      </c>
    </row>
    <row r="61" spans="5:8" x14ac:dyDescent="0.35">
      <c r="E61" s="37" t="s">
        <v>58</v>
      </c>
      <c r="F61" s="38"/>
      <c r="G61" s="39"/>
      <c r="H61" s="6">
        <v>0</v>
      </c>
    </row>
    <row r="62" spans="5:8" x14ac:dyDescent="0.35">
      <c r="E62" s="37" t="s">
        <v>46</v>
      </c>
      <c r="F62" s="38"/>
      <c r="G62" s="39"/>
      <c r="H62" s="6">
        <v>0</v>
      </c>
    </row>
    <row r="63" spans="5:8" x14ac:dyDescent="0.35">
      <c r="E63" s="37" t="s">
        <v>47</v>
      </c>
      <c r="F63" s="38"/>
      <c r="G63" s="39"/>
      <c r="H63" s="6">
        <v>0</v>
      </c>
    </row>
    <row r="64" spans="5:8" x14ac:dyDescent="0.35">
      <c r="E64" s="57" t="s">
        <v>85</v>
      </c>
      <c r="F64" s="58"/>
      <c r="G64" s="59"/>
      <c r="H64" s="24">
        <f>SUM(H59:H63)</f>
        <v>0</v>
      </c>
    </row>
    <row r="65" spans="5:8" ht="15" thickBot="1" x14ac:dyDescent="0.4">
      <c r="E65" s="63" t="s">
        <v>59</v>
      </c>
      <c r="F65" s="64"/>
      <c r="G65" s="64"/>
      <c r="H65" s="25">
        <f>H22+H26+H31+H38+H51+H57+H64</f>
        <v>0</v>
      </c>
    </row>
    <row r="67" spans="5:8" ht="15" thickBot="1" x14ac:dyDescent="0.4">
      <c r="E67" s="61" t="s">
        <v>60</v>
      </c>
      <c r="F67" s="62"/>
      <c r="G67" s="62"/>
      <c r="H67" s="26">
        <f>H9-H65</f>
        <v>0</v>
      </c>
    </row>
  </sheetData>
  <mergeCells count="75">
    <mergeCell ref="J23:M23"/>
    <mergeCell ref="E67:G67"/>
    <mergeCell ref="E48:G48"/>
    <mergeCell ref="E57:G57"/>
    <mergeCell ref="E59:G59"/>
    <mergeCell ref="E60:G60"/>
    <mergeCell ref="E62:G62"/>
    <mergeCell ref="E63:G63"/>
    <mergeCell ref="E64:G64"/>
    <mergeCell ref="E65:G65"/>
    <mergeCell ref="E56:G56"/>
    <mergeCell ref="E51:G51"/>
    <mergeCell ref="L25:M25"/>
    <mergeCell ref="L26:M26"/>
    <mergeCell ref="L27:M27"/>
    <mergeCell ref="L28:M28"/>
    <mergeCell ref="E43:G43"/>
    <mergeCell ref="E44:G44"/>
    <mergeCell ref="E47:G47"/>
    <mergeCell ref="E49:G49"/>
    <mergeCell ref="E37:G37"/>
    <mergeCell ref="E32:H32"/>
    <mergeCell ref="E33:G33"/>
    <mergeCell ref="E34:G34"/>
    <mergeCell ref="E35:G35"/>
    <mergeCell ref="E36:G36"/>
    <mergeCell ref="E50:G50"/>
    <mergeCell ref="E38:G38"/>
    <mergeCell ref="E40:G40"/>
    <mergeCell ref="E41:G41"/>
    <mergeCell ref="E42:G42"/>
    <mergeCell ref="E39:H39"/>
    <mergeCell ref="E46:G46"/>
    <mergeCell ref="E45:G45"/>
    <mergeCell ref="E61:G61"/>
    <mergeCell ref="E58:H58"/>
    <mergeCell ref="E53:G53"/>
    <mergeCell ref="E55:G55"/>
    <mergeCell ref="E52:H52"/>
    <mergeCell ref="E54:G54"/>
    <mergeCell ref="E26:G26"/>
    <mergeCell ref="E28:G28"/>
    <mergeCell ref="E29:G29"/>
    <mergeCell ref="E30:G30"/>
    <mergeCell ref="E31:G31"/>
    <mergeCell ref="E27:H27"/>
    <mergeCell ref="E21:G21"/>
    <mergeCell ref="E22:G22"/>
    <mergeCell ref="E24:G24"/>
    <mergeCell ref="E25:G25"/>
    <mergeCell ref="E23:H23"/>
    <mergeCell ref="E20:G20"/>
    <mergeCell ref="E14:G14"/>
    <mergeCell ref="E15:G15"/>
    <mergeCell ref="E17:G17"/>
    <mergeCell ref="E18:G18"/>
    <mergeCell ref="E19:G19"/>
    <mergeCell ref="E16:G16"/>
    <mergeCell ref="E13:G13"/>
    <mergeCell ref="E12:H12"/>
    <mergeCell ref="E11:H11"/>
    <mergeCell ref="E3:H3"/>
    <mergeCell ref="J3:K3"/>
    <mergeCell ref="J7:J8"/>
    <mergeCell ref="K7:K8"/>
    <mergeCell ref="J11:K11"/>
    <mergeCell ref="B11:C11"/>
    <mergeCell ref="E2:H2"/>
    <mergeCell ref="J2:K2"/>
    <mergeCell ref="B12:C12"/>
    <mergeCell ref="E5:H5"/>
    <mergeCell ref="E6:G6"/>
    <mergeCell ref="E7:G7"/>
    <mergeCell ref="E8:G8"/>
    <mergeCell ref="E9:G9"/>
  </mergeCells>
  <conditionalFormatting sqref="H6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3"/>
  <sheetViews>
    <sheetView workbookViewId="0">
      <selection activeCell="A7" sqref="A7"/>
    </sheetView>
  </sheetViews>
  <sheetFormatPr defaultColWidth="11.54296875" defaultRowHeight="14.5" x14ac:dyDescent="0.35"/>
  <cols>
    <col min="1" max="1" width="17.1796875" bestFit="1" customWidth="1"/>
    <col min="2" max="2" width="14.26953125" bestFit="1" customWidth="1"/>
    <col min="3" max="3" width="17.453125" customWidth="1"/>
  </cols>
  <sheetData>
    <row r="2" spans="1:4 16384:16384" x14ac:dyDescent="0.35">
      <c r="A2" t="s">
        <v>10</v>
      </c>
      <c r="B2" t="s">
        <v>10</v>
      </c>
      <c r="C2" t="s">
        <v>10</v>
      </c>
      <c r="D2" t="s">
        <v>10</v>
      </c>
      <c r="XFD2" t="s">
        <v>10</v>
      </c>
    </row>
    <row r="3" spans="1:4 16384:16384" x14ac:dyDescent="0.35">
      <c r="A3" t="s">
        <v>76</v>
      </c>
      <c r="B3" t="s">
        <v>7</v>
      </c>
      <c r="C3" s="1">
        <v>0</v>
      </c>
      <c r="D3">
        <v>0</v>
      </c>
    </row>
    <row r="4" spans="1:4 16384:16384" x14ac:dyDescent="0.35">
      <c r="A4" t="s">
        <v>4</v>
      </c>
      <c r="B4" t="s">
        <v>8</v>
      </c>
      <c r="C4" s="2">
        <f>C3+1000000</f>
        <v>1000000</v>
      </c>
      <c r="D4">
        <v>1</v>
      </c>
    </row>
    <row r="5" spans="1:4 16384:16384" x14ac:dyDescent="0.35">
      <c r="A5" t="s">
        <v>5</v>
      </c>
      <c r="C5" s="2">
        <f t="shared" ref="C5:C28" si="0">C4+1000000</f>
        <v>2000000</v>
      </c>
      <c r="D5">
        <v>2</v>
      </c>
    </row>
    <row r="6" spans="1:4 16384:16384" x14ac:dyDescent="0.35">
      <c r="A6" t="s">
        <v>6</v>
      </c>
      <c r="C6" s="2">
        <f t="shared" si="0"/>
        <v>3000000</v>
      </c>
      <c r="D6">
        <v>3</v>
      </c>
    </row>
    <row r="7" spans="1:4 16384:16384" x14ac:dyDescent="0.35">
      <c r="C7" s="2">
        <f t="shared" si="0"/>
        <v>4000000</v>
      </c>
      <c r="D7">
        <v>4</v>
      </c>
    </row>
    <row r="8" spans="1:4 16384:16384" x14ac:dyDescent="0.35">
      <c r="C8" s="2">
        <f t="shared" si="0"/>
        <v>5000000</v>
      </c>
      <c r="D8">
        <v>5</v>
      </c>
    </row>
    <row r="9" spans="1:4 16384:16384" x14ac:dyDescent="0.35">
      <c r="C9" s="2">
        <f t="shared" si="0"/>
        <v>6000000</v>
      </c>
    </row>
    <row r="10" spans="1:4 16384:16384" x14ac:dyDescent="0.35">
      <c r="C10" s="2">
        <f t="shared" si="0"/>
        <v>7000000</v>
      </c>
    </row>
    <row r="11" spans="1:4 16384:16384" x14ac:dyDescent="0.35">
      <c r="C11" s="2">
        <f t="shared" si="0"/>
        <v>8000000</v>
      </c>
    </row>
    <row r="12" spans="1:4 16384:16384" x14ac:dyDescent="0.35">
      <c r="C12" s="2">
        <f t="shared" si="0"/>
        <v>9000000</v>
      </c>
    </row>
    <row r="13" spans="1:4 16384:16384" x14ac:dyDescent="0.35">
      <c r="C13" s="2">
        <f t="shared" si="0"/>
        <v>10000000</v>
      </c>
    </row>
    <row r="14" spans="1:4 16384:16384" x14ac:dyDescent="0.35">
      <c r="C14" s="2">
        <f t="shared" si="0"/>
        <v>11000000</v>
      </c>
    </row>
    <row r="15" spans="1:4 16384:16384" x14ac:dyDescent="0.35">
      <c r="C15" s="2">
        <f t="shared" si="0"/>
        <v>12000000</v>
      </c>
    </row>
    <row r="16" spans="1:4 16384:16384" x14ac:dyDescent="0.35">
      <c r="C16" s="2">
        <f t="shared" si="0"/>
        <v>13000000</v>
      </c>
    </row>
    <row r="17" spans="3:3" x14ac:dyDescent="0.35">
      <c r="C17" s="2">
        <f t="shared" si="0"/>
        <v>14000000</v>
      </c>
    </row>
    <row r="18" spans="3:3" x14ac:dyDescent="0.35">
      <c r="C18" s="2">
        <f t="shared" si="0"/>
        <v>15000000</v>
      </c>
    </row>
    <row r="19" spans="3:3" x14ac:dyDescent="0.35">
      <c r="C19" s="2">
        <f t="shared" si="0"/>
        <v>16000000</v>
      </c>
    </row>
    <row r="20" spans="3:3" x14ac:dyDescent="0.35">
      <c r="C20" s="2">
        <f t="shared" si="0"/>
        <v>17000000</v>
      </c>
    </row>
    <row r="21" spans="3:3" x14ac:dyDescent="0.35">
      <c r="C21" s="2">
        <f t="shared" si="0"/>
        <v>18000000</v>
      </c>
    </row>
    <row r="22" spans="3:3" x14ac:dyDescent="0.35">
      <c r="C22" s="2">
        <f t="shared" si="0"/>
        <v>19000000</v>
      </c>
    </row>
    <row r="23" spans="3:3" x14ac:dyDescent="0.35">
      <c r="C23" s="2">
        <f t="shared" si="0"/>
        <v>20000000</v>
      </c>
    </row>
    <row r="24" spans="3:3" x14ac:dyDescent="0.35">
      <c r="C24" s="2">
        <f t="shared" si="0"/>
        <v>21000000</v>
      </c>
    </row>
    <row r="25" spans="3:3" x14ac:dyDescent="0.35">
      <c r="C25" s="2">
        <f t="shared" si="0"/>
        <v>22000000</v>
      </c>
    </row>
    <row r="26" spans="3:3" x14ac:dyDescent="0.35">
      <c r="C26" s="2">
        <f t="shared" si="0"/>
        <v>23000000</v>
      </c>
    </row>
    <row r="27" spans="3:3" x14ac:dyDescent="0.35">
      <c r="C27" s="2">
        <f t="shared" si="0"/>
        <v>24000000</v>
      </c>
    </row>
    <row r="28" spans="3:3" x14ac:dyDescent="0.35">
      <c r="C28" s="2">
        <f t="shared" si="0"/>
        <v>25000000</v>
      </c>
    </row>
    <row r="29" spans="3:3" x14ac:dyDescent="0.35">
      <c r="C29" s="2"/>
    </row>
    <row r="30" spans="3:3" x14ac:dyDescent="0.35">
      <c r="C30" s="2"/>
    </row>
    <row r="31" spans="3:3" x14ac:dyDescent="0.35">
      <c r="C31" s="2"/>
    </row>
    <row r="32" spans="3:3" x14ac:dyDescent="0.35">
      <c r="C32" s="2"/>
    </row>
    <row r="33" spans="3:3" x14ac:dyDescent="0.35">
      <c r="C33" s="2"/>
    </row>
    <row r="34" spans="3:3" x14ac:dyDescent="0.35">
      <c r="C34" s="2"/>
    </row>
    <row r="35" spans="3:3" x14ac:dyDescent="0.35">
      <c r="C35" s="2"/>
    </row>
    <row r="36" spans="3:3" x14ac:dyDescent="0.35">
      <c r="C36" s="2"/>
    </row>
    <row r="37" spans="3:3" x14ac:dyDescent="0.35">
      <c r="C37" s="2"/>
    </row>
    <row r="38" spans="3:3" x14ac:dyDescent="0.35">
      <c r="C38" s="2"/>
    </row>
    <row r="39" spans="3:3" x14ac:dyDescent="0.35">
      <c r="C39" s="2"/>
    </row>
    <row r="40" spans="3:3" x14ac:dyDescent="0.35">
      <c r="C40" s="2"/>
    </row>
    <row r="41" spans="3:3" x14ac:dyDescent="0.35">
      <c r="C41" s="2"/>
    </row>
    <row r="42" spans="3:3" x14ac:dyDescent="0.35">
      <c r="C42" s="2"/>
    </row>
    <row r="43" spans="3:3" x14ac:dyDescent="0.35">
      <c r="C43" s="2"/>
    </row>
    <row r="44" spans="3:3" x14ac:dyDescent="0.35">
      <c r="C44" s="2"/>
    </row>
    <row r="45" spans="3:3" x14ac:dyDescent="0.35">
      <c r="C45" s="2"/>
    </row>
    <row r="46" spans="3:3" x14ac:dyDescent="0.35">
      <c r="C46" s="2"/>
    </row>
    <row r="47" spans="3:3" x14ac:dyDescent="0.35">
      <c r="C47" s="2"/>
    </row>
    <row r="48" spans="3:3" x14ac:dyDescent="0.35">
      <c r="C48" s="2"/>
    </row>
    <row r="49" spans="3:3" x14ac:dyDescent="0.35">
      <c r="C49" s="2"/>
    </row>
    <row r="50" spans="3:3" x14ac:dyDescent="0.35">
      <c r="C50" s="2"/>
    </row>
    <row r="51" spans="3:3" x14ac:dyDescent="0.35">
      <c r="C51" s="2"/>
    </row>
    <row r="52" spans="3:3" x14ac:dyDescent="0.35">
      <c r="C52" s="2"/>
    </row>
    <row r="53" spans="3:3" x14ac:dyDescent="0.35">
      <c r="C5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GUÍA</vt:lpstr>
      <vt:lpstr>PLANTILLA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Karina Garcia Leon</dc:creator>
  <cp:lastModifiedBy>JESSICA MARGARITA ROMAN MOLINA</cp:lastModifiedBy>
  <cp:lastPrinted>2021-08-23T20:53:11Z</cp:lastPrinted>
  <dcterms:created xsi:type="dcterms:W3CDTF">2021-07-22T20:53:57Z</dcterms:created>
  <dcterms:modified xsi:type="dcterms:W3CDTF">2021-12-14T13:45:48Z</dcterms:modified>
</cp:coreProperties>
</file>